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varo.leandro\Dropbox\EFSI Projects\"/>
    </mc:Choice>
  </mc:AlternateContent>
  <bookViews>
    <workbookView xWindow="0" yWindow="0" windowWidth="28800" windowHeight="103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6" i="1" l="1"/>
  <c r="M48" i="1"/>
  <c r="M38" i="1"/>
  <c r="M34" i="1"/>
  <c r="M26" i="1"/>
  <c r="M24" i="1"/>
  <c r="M5" i="1"/>
</calcChain>
</file>

<file path=xl/sharedStrings.xml><?xml version="1.0" encoding="utf-8"?>
<sst xmlns="http://schemas.openxmlformats.org/spreadsheetml/2006/main" count="584" uniqueCount="292">
  <si>
    <t>Approval date</t>
  </si>
  <si>
    <t>EFSI Project Title</t>
  </si>
  <si>
    <t>Country or Territory</t>
  </si>
  <si>
    <t>Reclassified Country</t>
  </si>
  <si>
    <t>Sector</t>
  </si>
  <si>
    <t>Reclassified Sector</t>
  </si>
  <si>
    <t>Description</t>
  </si>
  <si>
    <t>Objectives</t>
  </si>
  <si>
    <t>Proposed EFSI financing (€ millions)</t>
  </si>
  <si>
    <t>Total cost (Approximate Amount, € millions)</t>
  </si>
  <si>
    <t>Financing/Cost Poportion of EFSI project (when available)</t>
  </si>
  <si>
    <t>Similar EIB projects</t>
  </si>
  <si>
    <t>Financing/Cost Poportion of EIB project (when available)</t>
  </si>
  <si>
    <t>Similarity</t>
  </si>
  <si>
    <t>Reason for Similarity Score</t>
  </si>
  <si>
    <t>A6 WIESLOCH-RAUENBERG TO WEINSBERG PPP</t>
  </si>
  <si>
    <t>Germany</t>
  </si>
  <si>
    <t>Transport</t>
  </si>
  <si>
    <t>Widening of a 25.5km section of the A6 motorway between WieslocThe project includes a 1.3km viaduct which crosses the Neckar Valley.h-Rauenberg and Weinsberg (south of Heidelberg, north of Stuttgart) and maintenance of the overall section of 47.1km under a 30-year concession design, build, finance and operate contract (DBFO). </t>
  </si>
  <si>
    <t>Not disclosed</t>
  </si>
  <si>
    <t/>
  </si>
  <si>
    <t>A9 GAASPERDAMMERWEG MOTORWAY PPP</t>
  </si>
  <si>
    <t>High</t>
  </si>
  <si>
    <t>Also a widening of a motorway</t>
  </si>
  <si>
    <t>ÄÄNEKOSKI BIO-PRODUCT MILL</t>
  </si>
  <si>
    <t>Finland</t>
  </si>
  <si>
    <t>Industry</t>
  </si>
  <si>
    <t>Construction of a new 1.3 million tonnes per annum (tpa) bio-product mill in Äänekoski, Finland.</t>
  </si>
  <si>
    <t>PORTUCEL CACIA MILL OPTIMISATION</t>
  </si>
  <si>
    <t>Low</t>
  </si>
  <si>
    <t>EFSI project is the transformation of pulp mill into bio-product mill. EIB project involves modernisation of pulp mill</t>
  </si>
  <si>
    <t>GRIFOLS BIOSCIENCE R&amp;D SPAIN</t>
  </si>
  <si>
    <t>Spain</t>
  </si>
  <si>
    <t>The project covers the promoter’s research activities in the fields of plasma-derived therapies, diagnostics and medical solutions for hospitals.</t>
  </si>
  <si>
    <t>The project covers all stages of development i.e. pre-clinical development as well as clinical development. The project will be managed from the company’s headquarters in Barcelona, Spain.</t>
  </si>
  <si>
    <t>Oxford instruments R&amp;D</t>
  </si>
  <si>
    <t>Also a promotion of R&amp;D, includes activities in plasma-technologies</t>
  </si>
  <si>
    <t>ARVEDI MODERNISATION PROGRAMME</t>
  </si>
  <si>
    <t>Italy</t>
  </si>
  <si>
    <t>Financing of part of the promoter's modernisation programme</t>
  </si>
  <si>
    <t>The project comprises investment in two of Arvedi's north Italian production sites for the modernisation and downstream extension of production processes, introduction of new products and research and development (R&amp;D) activities in steel products.</t>
  </si>
  <si>
    <t>RAUTARUUKKI STEEL PRODUCTS (RSFF)</t>
  </si>
  <si>
    <t>Both involve R&amp;D and innovation in steel production/production processes</t>
  </si>
  <si>
    <t>PRIMARY CARE CENTRES PPP</t>
  </si>
  <si>
    <t>Ireland</t>
  </si>
  <si>
    <t>Health</t>
  </si>
  <si>
    <t>Development of up to 14 primary care centres including accommodation for the primary care team and general practitioner services.</t>
  </si>
  <si>
    <t>The main benefit that is expected to arise from the project is better access to primary healthcare and social services in the regions of Ireland. The ability to introduce new models of service delivery in purpose-built facilities and additional services that are currently not available in the area is expected to increase the efficiency and effectiveness of in- and outpatient services, including a more cost-efficient service provision. The soundness and quality of the underlying project will be examined and confirmed during appraisal.</t>
  </si>
  <si>
    <t>CITY OF HELSINKI HEALTH &amp; SOCIAL CARE</t>
  </si>
  <si>
    <t>Both projects involve health care centres. The EIB also normally finances many projects involving the construction or improvement of hospitals</t>
  </si>
  <si>
    <t>REDEXIS GAS TRANSMISSION AND DISTRIBUTION</t>
  </si>
  <si>
    <t>Energy</t>
  </si>
  <si>
    <t>The project is part of the promoter's investment programme to extend the gas distribution networks in Spain for the period 2015-2018. The investments envisaged by the promoter include mainly the construction of new pipelines of various operating pressures to reach unserved Spanish customers who currently rely on fuel oil and propane for heating and cooking purposes. The investment schemes are located in various parts of the country.</t>
  </si>
  <si>
    <t>The project will allow for the replacement of more polluting fuels by cleaner and cheaper natural gas in the residential, commercial and industrial sectors. Parts of the project will be located in EIB cohesion priority region</t>
  </si>
  <si>
    <t>GNF NATURAL GAS NETWORK EXPANSION</t>
  </si>
  <si>
    <t>Both are projects to expand gas network, both are in Spain</t>
  </si>
  <si>
    <t>COPENHAGEN INFRASTRUCTURE II</t>
  </si>
  <si>
    <t>Denmark</t>
  </si>
  <si>
    <t>Infrastructure fund investing in large energy-related projects, with a focus on offshore wind, biomass and transmission.</t>
  </si>
  <si>
    <t>The fund targets mezzanine and equity-type investments primarily in greenfield energy-related projects with a focus on offshore wind, biomass, and electricity transmission, mainly in Northern and Western Europe</t>
  </si>
  <si>
    <t>GLENNMONT CLEAN ENERGY FUND EUROPE II</t>
  </si>
  <si>
    <t xml:space="preserve">Both are funds investing in clean-energy infrastructure, both are equity investments </t>
  </si>
  <si>
    <t>SMART METERS - PROJECT SPARK</t>
  </si>
  <si>
    <t>United Kingdom</t>
  </si>
  <si>
    <t>Installing smart gas and electricity meters for a major energy supplier in the United Kingdom</t>
  </si>
  <si>
    <t>The installation of smart meters and the development of remote control capabilities will allow remote readings, near real-time consumption information and better management of the network. The project aims at improving efficiency of the gas and electricity distribution systems as well as customer information and awareness.</t>
  </si>
  <si>
    <t>BERDROLA NETWORK MODERNISATION AND SMART METERS</t>
  </si>
  <si>
    <t>Both involve installation of smart meters</t>
  </si>
  <si>
    <t>CAPENERGIE 3 FUND</t>
  </si>
  <si>
    <t>France</t>
  </si>
  <si>
    <t>Infrastructure fund dedicated to renewable energy projects in Europe.</t>
  </si>
  <si>
    <t>The fund will invest in small to medium-sized assets, with a view to aggregating these investments into larger portfolios.</t>
  </si>
  <si>
    <t>Both are funds investing in clean-energy infrastructure</t>
  </si>
  <si>
    <t>IMPAX NEW ENERGY INVESTORS III *</t>
  </si>
  <si>
    <t>EU Countries</t>
  </si>
  <si>
    <t>Multi-country</t>
  </si>
  <si>
    <t>EU renewable energy infrastructure fund</t>
  </si>
  <si>
    <t>The fund aims to invest mainly in the construction of on-shore wind, solar and hydro projects, primarily in selected European countries.</t>
  </si>
  <si>
    <t>SAARLB - RE PROJECT FINANCE GUARANTEE</t>
  </si>
  <si>
    <t>Germany and France</t>
  </si>
  <si>
    <t>Risk-sharing instrument to cover up to 50% of credit risk associated with a portfolio of renewable energy loans outstanding on SaarLB's balance sheet. As a condition and with the resources made available by the guarantee, SaarLB will grant new loans to eligible renewable energy projects. The new loans will not be covered by the guarantee.</t>
  </si>
  <si>
    <t>This operation will be set up as a risk-sharing instrument covering a portfolio of renewable energy assets. The instrument is designed to facilitate the intermediary to undertake new projects.</t>
  </si>
  <si>
    <t>DZ BANK RISK SHARING</t>
  </si>
  <si>
    <t>Both are 50% loan guarantees involving renewable energy projects</t>
  </si>
  <si>
    <t>QREDITS LOAN FOR SMES I</t>
  </si>
  <si>
    <t>Netherlands</t>
  </si>
  <si>
    <t>Credit lines</t>
  </si>
  <si>
    <t>Project in support of small-scale investments for SMEs in the Netherlands.</t>
  </si>
  <si>
    <t>The proposed operation entails providing funding to Qredits in order to grow its lending to SMEs. Qredits plans to expand its lending to Dutch SMEs in terms of volume, individual underlying loan size and product range</t>
  </si>
  <si>
    <t>Not applicable</t>
  </si>
  <si>
    <t>UNICREDIT LOAN FOR SMES VIII</t>
  </si>
  <si>
    <t>Both involve loans to finance SMEs. There are many such projects which have been financed by the EIB</t>
  </si>
  <si>
    <t>MIDLAND METROPOLITAN HOSPITAL PPP</t>
  </si>
  <si>
    <t>The project involves the construction and maintenance of the new Midland Metropolitan Hospital to replace two existing outdated facilities and is part of a comprehensive integrated healthcare plan for the served population.</t>
  </si>
  <si>
    <t>The new hospital of circa 80,000 m2 will enable the integration of acute hospital services, support the development of improved primary and community care and replace the current aging and unsuitable hospital facilities.</t>
  </si>
  <si>
    <t>Lots of hospital projects: http://www.eib.org/projects/pipeline/2015/20150303.htm
http://www.eib.org/projects/loans/2014/20140391.htm
http://www.eib.org/projects/pipeline/2014/20140694.htm
http://www.eib.org/projects/loans/2012/20120669.htm
http://www.eib.org/projects/loans/2011/20110634.htm
http://www.eib.org/projects/loans/2014/20140050.htm</t>
  </si>
  <si>
    <t>All involve construction of hospitals</t>
  </si>
  <si>
    <t>IF TRI EN NORD-PAS DE CALAIS</t>
  </si>
  <si>
    <t>Loan to an investment company set up by public and private investors to invest in the low-carbon economy in the French region of Nord-Pas de Calais</t>
  </si>
  <si>
    <t>The project will contribute to the “Troisième Révolution Industrielle”, a programme targeting zero carbon emissions by 2050, whereby the region’s energy needs would be covered by renewable energy sources. The project’s low-carbon economy investment plan will entail job creation, economic development and more sustainable energy supply and usage.</t>
  </si>
  <si>
    <t>Not enough information</t>
  </si>
  <si>
    <t>Not enough information. Does it involve investment in infrastructure, R&amp;D, other things?</t>
  </si>
  <si>
    <t>NOBELWIND OFFSHORE WIND</t>
  </si>
  <si>
    <t>Belgium</t>
  </si>
  <si>
    <t>Construction of the second phase (165 MW) of an offshore windfarm (phases1+2: 336MW) located 46km from the Belgian coast</t>
  </si>
  <si>
    <t>The development of offshore wind energy will support EU and national targets for renewable energy generation and contribute to security of energy supply and environmental objectives. The project is therefore eligible under Article 309 point (c) common interest (energy/renewable energy). The project will further contribute to the Bank’s priority objectives for energy sector lending related to renewable energy and climate action (transversal).</t>
  </si>
  <si>
    <t>NORDERGRUENDE OFFSHORE WIND</t>
  </si>
  <si>
    <t>Both are off-shore wind farms</t>
  </si>
  <si>
    <t>GALLOPER OFFSHORE WIND</t>
  </si>
  <si>
    <t>The project concerns the design, construction, and operation of a medium-scale offshore wind farm with ca. 340 MW total capacity. The project site is located 27km off the coast of south-east England, adjacent to an existing wind farm. The project’s grid connection assets will be transferred to an independent operator (OFTO) after construction</t>
  </si>
  <si>
    <t>HBOR RISK-SHARING FOR MIDCAPS &amp; OTHER PRIORITIES</t>
  </si>
  <si>
    <t>Croatia</t>
  </si>
  <si>
    <t>The proposed guarantee operation would be structured as a risk-sharing instrument to cover up to 50% of credit risk associated with a portfolio of existing corporate loans outstanding on HBOR's balance sheet. As a condition and with the resources made available by the guarantee, HBOR will grant new loans to mid-caps and other eligible promoters. The new loans will not be covered by the guarantee.</t>
  </si>
  <si>
    <t>The proposed guarantee instrument is designed to facilitate the financial intermediary to finance new loans for mid-caps and other priority projects.</t>
  </si>
  <si>
    <t>RISK SHARING PROGRAMME PORTUGAL</t>
  </si>
  <si>
    <t>Both involve 50% loan guarantees for corporate loans</t>
  </si>
  <si>
    <t>RENEWABLE INCOME EUROPE</t>
  </si>
  <si>
    <t>Infrastructure fund targeting renewable energy projects in Europe with a focus on solar, onshore and offshore wind</t>
  </si>
  <si>
    <t>The fund seeks to invest in renewable energy projects with a focus on projects ready for construction or in early operation phase. The fund’s strategy is to generate stable and predictable yields over its 20-year lifetime.</t>
  </si>
  <si>
    <t>AUTOVIE VENETE A4 WIDENING</t>
  </si>
  <si>
    <t>Widening of the A4 18,5 km highway section between Quarto d'Altino and San Donà di Piave (Veneto) and the 41 km highway section between Palmanova (A23 junction - Friuli Venezia Giulia) to Portogruaro (A28 junction - Veneto)</t>
  </si>
  <si>
    <t>The expected economic benefits include time savings and vehicle operating cost reductions for road users due to enhanced road capacity. The project offers safety as well as environmental benefits, as congestion will be reduced and standards improved.</t>
  </si>
  <si>
    <t>BEATRICE OFFSHORE</t>
  </si>
  <si>
    <t>An offshore windfarm of around 600 MW, located about 14 km from the Caithness coast near Wick, Scotland</t>
  </si>
  <si>
    <t>The project aims to enable the UK to achieve its ambitious target of energy consumption based on renewable energy sources in 2020.</t>
  </si>
  <si>
    <t>LONDON ENERGY EFFICIENCY CO-FINANCING FACILITY</t>
  </si>
  <si>
    <t>The project involves lending to a new fund, blended with European structural &amp; investment funds, focused on investing in energy efficiency schemes in the London area.</t>
  </si>
  <si>
    <t>The schemes will include building related energy efficiency and decentralised energy supply programmes with a wide range of final beneficiaries, including local public sector entities, hospitals, higher educational institutions, housing associations, not-for-profits, as well as energy service companies (ESCOs) and other private sector entities.</t>
  </si>
  <si>
    <t>ENERGY EFFICIENCY PUBLIC BUILDINGS (CZ)</t>
  </si>
  <si>
    <t>Both involve refurbishment of buildings to increase energy efficiency</t>
  </si>
  <si>
    <t>NORD PAS DE CALAIS THD</t>
  </si>
  <si>
    <t>Telecom</t>
  </si>
  <si>
    <t>Concession for the design, building, financing, operation, maintenance and commercialisation of a publicly-owned passive fibre broadband public initiative network in low-density areas of the Nord Pas-de-Calais, France.</t>
  </si>
  <si>
    <t>The project aims to have over 500,000 households with fibre to the house (FTTH), upgrade nearly 200 ADSL sites with fibre connectivity and to provide fibre access to nearly 75 public and business sites, all located in areas not covered by the commercial operators.</t>
  </si>
  <si>
    <t>RESEAU TRES HAUT DEBIT HAUTE SAVOIE</t>
  </si>
  <si>
    <t>Both involve expansion of public broadband network</t>
  </si>
  <si>
    <t>D4R7 SLOVAKIA PPP</t>
  </si>
  <si>
    <t>Slovakia</t>
  </si>
  <si>
    <t>The project consists of the design, construction and financing of approximately 27 km of the D4 motorway around Bratislava, which will connect to the R7 expressway (outside the scope of EIB financing) and is to be procured as part of the D4R7 public-private partnership (PPP).</t>
  </si>
  <si>
    <t>The project will provide enhanced transport capacity to the Bratislava region and improved connectivity both locally and strategically. Socio-economic benefits are mainly expected from improved and more reliable journey times. The D4 motorway is located on the trans-European transport network.</t>
  </si>
  <si>
    <t>A1 MOTORWAY (PYRZOWICE-CZESTOCHOWA)</t>
  </si>
  <si>
    <t>Both involve the construction of a motorway</t>
  </si>
  <si>
    <t>ALSACE TRES HAUT DEBIT</t>
  </si>
  <si>
    <t>The project concerns the deployment of a very high speed fibre to the home (FTTH) telecommunications network in about 700 communes of the Region of Alsace in France where the available or planned networks cannot offer download bit rates above 30 Mbps. The network is planned to have about 380 000 connections (sites passed). The project will be implemented by a concessionaire under a concession contract with the region (Délégation de service public).</t>
  </si>
  <si>
    <t>The project will provide infrastructure enabling ultra and very high speed fixed broadband services on an open access basis. Accordingly, the project is in line with the Europe 2020 Strategy to foster smart growth and develop an economy based on knowledge and innovation. The project contributes to the Digital Agenda for Europe flagship initiative in reaching the objective of making broadband speeds of over 30 Mbps available to everyone and over 100 Mbps to 50% of the population in the EU by 2020 through the further development and expansion of the Next Generation Network Infrastructure, a key platform for the provision of advanced broadband services.</t>
  </si>
  <si>
    <t>MIROVA EUROFIDEME 3 CO-INVESTMENT WIND SWEDEN</t>
  </si>
  <si>
    <t>Sweden</t>
  </si>
  <si>
    <t>Co-investment in an onshore wind farm with a capacity of 23.1 MW.</t>
  </si>
  <si>
    <t>The project concerns a ready-to-build onshore wind farm in Sweden. The project will contribute to meeting the EU and Swedish targets for energy generated from renewable energy sources.</t>
  </si>
  <si>
    <t>BORD GAIS ONSHORE WIND PROGRAM</t>
  </si>
  <si>
    <t>Both involve investments in onshore wind farms</t>
  </si>
  <si>
    <t>SEM ENERGIES POSIT-IF ILE DE FRANCE</t>
  </si>
  <si>
    <t>Energy and Industry</t>
  </si>
  <si>
    <t>The project will support the thermal refurbishment of residential buildings and the use of renewable energies in the region of Ile de France</t>
  </si>
  <si>
    <t>The works consist mainly of improving the insulation of the buildings and windows as well as renovation of the heat generation and distribution system in the buildings, ventilation systems, and electric appliances which are part of the joint tenancy area (lights, pumps, etc.). The use of renewable energies (e.g. biomass or solar thermal collectors) may also be included in the works. Individual metering is foreseen in certain cases, for users to monitor their consumption.The works will lead to a decrease in energy consumption of the buildings. The performance level targeted is the “BBC Éffinergie Rénovation” label requirements which would correspond to a 50 - 70 % reduction of overall energy consumption of the buildings.</t>
  </si>
  <si>
    <t>BUCHAREST S4 THERMAL REHABILITATION II</t>
  </si>
  <si>
    <t>Both involve refurbishment of residential buildings to increase energy efficiency</t>
  </si>
  <si>
    <t>SPEE EN PICARDIE</t>
  </si>
  <si>
    <t>The project will support the thermal refurbishment of residential buildings and the use of renewable energies in the region of Picardie, France.</t>
  </si>
  <si>
    <t>The works will lead to a decrease in energy consumption of the buildings. The performance level targeted will result in a reduction of up to 75% (modulated) of the overall energy consumption of the buildings, depending on the financial performance of the planned measures. The works mainly consist of improving the insulation of the buildings, as well as renovation of the buildings' heat generation and distribution system, including ventilation systems. The use of renewable energies (e.g. small scale wood-fired boilers or solar thermal collectors) may also be included in the works.</t>
  </si>
  <si>
    <t>RAFFINERIA DI MILAZZO</t>
  </si>
  <si>
    <t>The project consists of various investments at a refinery located on the northern coast of Sicily. A third of the total investment will aim at improving the energy efficiency of the plant by installing heat-recovery systems in four existing process units; a third will be directed to adding a sulphur-recovery unit to the refinery to improve the reliability index of the refinery and the remaining part will be used to comply with the Italian environmental legislation with regard to the protection of groundwater and to overhaul the fire-fighting system.</t>
  </si>
  <si>
    <t>The operation intends to reduce the plant's atmospheric emissions, to improve its energy efficiency and to upgrade its fire-fighting capabilities.</t>
  </si>
  <si>
    <t>NESTE OIL</t>
  </si>
  <si>
    <t>Both involve upgrades to existing refineries, and both include installation of sulphur recovery plant</t>
  </si>
  <si>
    <t>GINKGO FUND II</t>
  </si>
  <si>
    <t>EU Countries and France and Belgium</t>
  </si>
  <si>
    <t>Urban development and Industry</t>
  </si>
  <si>
    <t>Urban development</t>
  </si>
  <si>
    <t>This project involves the EIB participation in an infrastructure fund for the remediation and regeneration of polluted brownfield sites in the EU.</t>
  </si>
  <si>
    <t>Target investments to clean up impaired sites ("brownfields") acquired from public and private owners, using environmentally sound remediation techniques, with the end goal of selling the repositioned property to third parties, thus supporting urban renewal and regeneration.</t>
  </si>
  <si>
    <t>BROWNFIELDS REDEVELOPMENT FUND</t>
  </si>
  <si>
    <t>Both involve regeneration of brownfield sites</t>
  </si>
  <si>
    <t>TRENITALIA REGIONAL ROLLING STOCK</t>
  </si>
  <si>
    <t>The project consists of the acquisition of rolling stock for regional passenger railway services in the Lazio, Liguria, Veneto, Piedmont and Tuscany regions in Italy. In particular, it consists of the acquisition of 49 five-car articulated electrical multiple units (EMUs) and 250 double-deck passenger coaches.</t>
  </si>
  <si>
    <t>The project will increase the quality of the services provided by the promoter, and thereby will promote sustainable transport solutions, in line with EU objectives.</t>
  </si>
  <si>
    <t xml:space="preserve">Lots of similar projects:
In Netherlands: http://www.eib.org/projects/pipeline/2014/20140696.htm
Spain: http://www.eib.org/infocentre/press/releases/all/2015/2015-214-prestamo-del-banco-europeo-de-inversiones-a-renfe-para-la-compra-de-material-rodante-y-modernizacion-de-estaciones.htm
Italy: http://www.eib.org/projects/pipeline/2013/20130524.htm
Poland: http://www.eib.org/projects/loans/2011/20110429.htm
UK: http://www.eib.org/projects/loans/2011/20110244.htm
</t>
  </si>
  <si>
    <t>They all involve purchases of new rolling stock. One of them is also in Italy, and also involves purchase of EMUs</t>
  </si>
  <si>
    <t>TI - ACCELERATED HIGH SPEED BROADBAND ROLLOUT</t>
  </si>
  <si>
    <t>Financing the accelerated investment plan of Telecom Italia for next generation networks.</t>
  </si>
  <si>
    <t>The project concerns the rollout of a new broadband access network (combined fibre and copper solutions) in order to provide ultra-high-speed broadband services in Italy. In total it is planned to increase the network reach by about 7m households and to increase the population coverage by 32% to 60% of all Italian households. About 30% of the investment will be dedicated to the Mezzogiorno region.</t>
  </si>
  <si>
    <t>Lots of similar projects:
Germany: http://www.eib.org/infocentre/press/releases/all/2015/2015-166-eib-und-wibank-fordern-breitbandausbau-in-hessen.htm
Germany: http://www.eib.org/infocentre/press/releases/all/2015/2015-260-eib-und-nbank-fordern-breitbandausbau-in-niedersachsen.htm
Finland and Estonia: http://www.eib.org/infocentre/press/releases/all/2015/2015-218-eib-fosters-high-speed-mobile-broadband-services-in-finland-and-estonia.htm</t>
  </si>
  <si>
    <t>There are lots of EIB projects involving the expansion of broadband infrastructure</t>
  </si>
  <si>
    <t>IMPAX CLIMATE PROPERTY FUND II</t>
  </si>
  <si>
    <t>Infrastructure fund targeting energy efficiency in UK commercial property rehabilitation</t>
  </si>
  <si>
    <t>The operation is a private equity fund targeting the purchase, rehabilitation and eventual sale of commercial buildings in the UK. The fund will invest principally in existing buildings that need rehabilitation and energy efficiency upgrading, acquiring a limited number of office assets and rehabilitating them to reach energy efficiency performance above legally required levels.</t>
  </si>
  <si>
    <t>Lots of residential building rehabilitations, but couldn't find commercial buildings</t>
  </si>
  <si>
    <t>We have found many projects involving the rehabititation of residential buildings (some of them are mentioned above), but none involving commercial buildings</t>
  </si>
  <si>
    <t>ENVO BIOGAS TONDER</t>
  </si>
  <si>
    <t>Construction and operation of a biogas production and upgrading plant in Denmark, with an annual production capacity of approximately 68m m3 of biogas per year (equivalent to ~35m Nm3 of natural gas).</t>
  </si>
  <si>
    <t>The project will contribute to environmental protection and EU and Danish renewable energy objectives targeting the use of animal manure and biomass for natural gas production. The proposed operation is therefore eligible for EIB financing under the EU Treaty Article 309 c) common interest (Protection of environment and energy/renewable energy). It contributes to climate change objectives by reducing direct greenhouse gas emissions from agricultural activity and by substituting the use of natural gas of fossil origin.</t>
  </si>
  <si>
    <t>AGROKOR PROCESSING &amp; BIOGAS PROGRAMME</t>
  </si>
  <si>
    <t>Both involve construction of biogas plants</t>
  </si>
  <si>
    <t>GRAND CONTOURNEMENT OUEST DE STRASBOURG (A355)</t>
  </si>
  <si>
    <t>The project consists of the construction of a 24km motorway by-passing the city of Strasbourg in the west. It will connect the A4 motorway, located in the north of Strasbourg, to the A35 and the A352, in the south. It therefore aims at ensuring the continuity of the motorway connection on the corridor and providing an alternative to the saturated section of the A35 running through the centre of Strasbourg (up to 160.000 vehicles per day). The road is part of the comprehensive TEN-T network.  The project is tendered as a 55-year concession (délégation de service public). The concession will transfer the demand risk on this greenfield, tolled motorway to the borrower.</t>
  </si>
  <si>
    <t>The project will help to reduce significantly the level of congestion on the existing A35 motorway, thereby contributing to faster travel times for road users.</t>
  </si>
  <si>
    <t>2I RETE GAS SMART METERING</t>
  </si>
  <si>
    <t>Installation of smart metering systems in the distribution networks of 2i Rete Gas throughout Italy</t>
  </si>
  <si>
    <t>The project is part of the promoter's on-going investment programme in its concession areas. The investments are envisaged to be allocated to the installation of smart metering systems in the distribution networks. These investments are aligned with the requirements of the regulatory framework, should improve the quality of service and have the potential to increase efficiency for the gas distribution sector, including potential energy savings due to customers' increased awareness of gas consumption.</t>
  </si>
  <si>
    <t>EASTERN POLAND DAIRY PRODUCTION FACILITY</t>
  </si>
  <si>
    <t>Poland</t>
  </si>
  <si>
    <t>Construction of a milk powder factory and extension of the existing plant by new production lines.</t>
  </si>
  <si>
    <t>Expansion and diversification of business.</t>
  </si>
  <si>
    <t>Similar projects, but very old:
1991: http://www.eib.org/projects/loans/1990/19900256.htm
1978: http://www.eib.org/projects/loans/1978/19787003.htm</t>
  </si>
  <si>
    <t>All involve construction of dairy factory, but we could only find very old projects</t>
  </si>
  <si>
    <t>SPANISH STATE FUND FOR PORTS ACCESSIBILITY</t>
  </si>
  <si>
    <t>The project consists of a framework loan to fund rail and road access investments in state-owned ports in Spain through a State Fund - "PAF" (Port Accessibility Fund). The project will help to improve land connectivity in key ports all located in the TEN-T Network. The operation will be a natural continuation of the extensive support provided by the EIB to the development of this seaport network over the last years.</t>
  </si>
  <si>
    <t>The project contributes to strategic transport objectives including TEN-T, Climate Action, Cohesion Priority Regions / Economic and Social Cohesion, Conventional railways, roads and motorways.</t>
  </si>
  <si>
    <t>REGIONAL MOMBASA PORT ACCESS ROAD</t>
  </si>
  <si>
    <t>Both involve improving road access to a port, but could only find project in Kenya/ Also, Kenyan project does not include rail</t>
  </si>
  <si>
    <t>NOVAMONT RENEWABLE CHEMISTRY</t>
  </si>
  <si>
    <t>Financing of investments for the development of an integrated supply chain in the field of biochemicals and bioplastics.</t>
  </si>
  <si>
    <t>The project concerns the deployment of innovative process technologies for the production of bioplastics and bio-chemicals that are expected to be used for a number of industrial (e.g. plasticisers, biodegradable lubricant oils for industry and vehicles) and consumer goods (e.g. renewable and biodegradable base for cosmetics, carrier bags, films and packaging) applications.</t>
  </si>
  <si>
    <t>GREEN CHEMICALS SITE DEVELOPMENT</t>
  </si>
  <si>
    <t>Both involve production of biochemicals</t>
  </si>
  <si>
    <t>BALEARIA GREEN FLEET RENEWAL</t>
  </si>
  <si>
    <t>Modernisation of the promoter's fleet through the acquisition of new dual-fuel vessels</t>
  </si>
  <si>
    <t>The project involves the construction of two passenger ferries powered by liquefied natural gas (LNG) for the promoter's fleet. The vessels will replace two older, less fuel-efficient (therefore more polluting) vessels. The vessels will be constructed and operated to full EU and International Maritime Organisation (IMO) specifications and regulations. The vessels will also be constructed to the highest EU environmental standards. The vessels will be EU flagged and registered and are expected to be operating on the promoter's Mediterranean routes between Spain and the Balearic islands.</t>
  </si>
  <si>
    <t>IMEC RORO NEW VESSELS II</t>
  </si>
  <si>
    <t>Both involve the purchase of new ships, although project in Italy does not involve an LNG-powered ship</t>
  </si>
  <si>
    <t>IRISH WATER 2015-2018 - ERVIA</t>
  </si>
  <si>
    <t>Water, sewerage</t>
  </si>
  <si>
    <t>Financing part of the Irish Water regulatory capital expenditure (capex) programme for the period 2015-2018</t>
  </si>
  <si>
    <t>The project concerns the investment programme of the water utility with schemes located in various parts of Ireland to be undertaken in compliance with the EU Urban Waste Water Treatment Directive and Drinking Water Directive</t>
  </si>
  <si>
    <t>Enìa Eco-Utility Emilia Romagna</t>
  </si>
  <si>
    <t>Both involve improvement of waste water schemes</t>
  </si>
  <si>
    <t>ICO INFRASTRUCTURE RISK SHARING LOAN</t>
  </si>
  <si>
    <t>The project is a public-private equity fund established in 2011 and currently going through its investment period.</t>
  </si>
  <si>
    <t>Flagship operation between Instituo de Credito Oficial (ICO) and the EIB who will share equity risk in infrastructure investments through an Axis fund. This is the first operation with these characteristics and will help Spanish sponsors to revitalise the project finance sector in Spain and the EU.</t>
  </si>
  <si>
    <t>Both involve investment in infrastructure, but EFSI project is sharing in equity risk, while EIB project involves loan guarantees</t>
  </si>
  <si>
    <t>LOGEMENTS INTERMEDIAIRES - SLI</t>
  </si>
  <si>
    <t>Construction de 13 000 logements intermédiaires (logements à loyers maîtrisés) par une société dédiée dont l'Etat français sera actionnaire</t>
  </si>
  <si>
    <t>Le projet fait partie du plan de relance de la construction de logements en France afin d'augmenter l'offre de logements neufs intermédiaires et sociaux sur les cinq prochaines années. Ce plan est aussi un élément de relance de l'économie, le secteur du bâtiment étant local et créateur d'emplois.</t>
  </si>
  <si>
    <t>similar projects? 
UK: http://www.eib.org/projects/pipeline/2014/20140554.htm
Poland: http://www.eib.org/projects/pipeline/2014/20140733.htm
UK: http://www.eib.org/projects/pipeline/2014/20140554.htm
UK: http://www.eib.org/projects/pipeline/2014/20140651.htm</t>
  </si>
  <si>
    <t>All involve construction of social housing</t>
  </si>
  <si>
    <t>EUROMED RORO</t>
  </si>
  <si>
    <t>Modernisation and enlargement of Grimaldi Euromed SpA fleet through the acquisition of 10 new Pure Car/truck carrier vessels which are to be employed on their Europe-North-America route</t>
  </si>
  <si>
    <t>By improving the environmental performance of Grimaldi Euromed SpA fleet, the project will contribute to the development of a sustainable transport system for short and long-distance freight cargo</t>
  </si>
  <si>
    <t>Both involve purchase of new RORO vessels</t>
  </si>
  <si>
    <t>NORMANDY DAIRY PRODUCTION FACILITY</t>
  </si>
  <si>
    <t>Construction and operation of a new modern milk-processing factory</t>
  </si>
  <si>
    <t>Modernisation and diversification of business</t>
  </si>
  <si>
    <t>HEIDELBERGER DRUCKMASCHINEN - PRINTING RDI</t>
  </si>
  <si>
    <t>The project entails research, development and innovation (RDI) activities related to the development of printing presses and associated processes in sheet-fed offset and digital printing. Similar to the printing industry at large, the promoter has undergone major restructuring and downsizing in the wake of the 2009 financial crisis, which coincided with a global structural shift from smaller printing enterprises to bigger industrialised print companies. Following an ambitious and largely successful restructuring, the project aims to contribute to positive sales growth and profitability by reinforcing the promoter's strategic positioning within its traditional offset print market and the growing commercial and packaging digital print market. The project is primarily located at the promoter's main technology centre in Germany.</t>
  </si>
  <si>
    <t>The project will focus on technologies which allow the promoter to exploit growth potential in packaging and commercial printing. Due to the promoter's close collaboration with strategic partners, customer industries and suppliers, the project is also expected to contribute to the diffusion of new knowledge and bring about a positive stimulus to further research and development (R&amp;D) and innovation.</t>
  </si>
  <si>
    <t>Two printing modernisations but old:
http://www.eib.org/projects/loans/1989/19892199.htm
http://www.eib.org/projects/loans/1991/19910074.htm</t>
  </si>
  <si>
    <t>All involve modernisation of printing presses, but EIB projects are very old and therefore the process of modernisation will be different</t>
  </si>
  <si>
    <t>A6 MOTORWAY PPP</t>
  </si>
  <si>
    <t>The project concerns the widening (from 2x2 to 2x4 lanes) and improvement of the motorway near Almere (13.6 km). It is the third design-build-finance-maintain public-private partnership (DBFM-PPP) road scheme included in the much larger Schiphol-Amsterdam-Almere (SAA) transport investment programme, which involves major upgrade and widening works of four existing highways in the conurbation of Amsterdam, two of which are already awarded and financed by the Bank: A1/A6 Motorway PPP and A9 Gaasperdammerweg Motorway PPP.</t>
  </si>
  <si>
    <t>The A6 project is located on the comprehensive TEN-T road network. The project aims to increase capacity and improve road safety on sections of the Dutch motorway and underlying road network with heavy traffic, and is being procured as a design-build-finance-maintain (DBFM) public-private partnership (PPP).</t>
  </si>
  <si>
    <t>Also a widening of a motorway, both are in Netherlands</t>
  </si>
  <si>
    <t>COMBINED HEAT AND POWER PLANT KIEL</t>
  </si>
  <si>
    <t>Construction and operation of a modern and environmentally responsible energy supply plant (including heat storage and an electrode boiler) with around 200 MW capacity for power, and nearly the same capacity for heat in the city of Kiel, capital of the German Federal State of Schleswig Holstein. The plant shall be equipped with 20 gas-fired engines and a heat storage facility. The plant shall mainly supply Kiel's local district heating network and replace the current coal-fired power plant, which has been in operation for over 40 years.</t>
  </si>
  <si>
    <t>The project seeks to maximise flexibility in generating heat and power, in particular allowing the operator to provide stabilising services to the grid.</t>
  </si>
  <si>
    <t>LAGISZA GAS-FIRED POWER PLANT</t>
  </si>
  <si>
    <t>Both projects involve construction of gas-fired power plants</t>
  </si>
  <si>
    <t>QUAERO EUROPEAN INFRASTRUCTURE FUND</t>
  </si>
  <si>
    <t>Education and Transport and Energy and Telecom and Water, sewage and Urban development</t>
  </si>
  <si>
    <t>The fund will target investments in small to medium-sized infrastructure projects in Europe with a focus on western and northern Europe.</t>
  </si>
  <si>
    <t>The fund will target equity investments in small to medium-sized infrastructure projects.</t>
  </si>
  <si>
    <t>DKB INFRASTRUKTUR-DARLEHEN</t>
  </si>
  <si>
    <t>Both projects involve a fund which invests in small and medium-sized infrastructure projects</t>
  </si>
  <si>
    <t>ODEWALD INFRASTRUCTURE FUND I</t>
  </si>
  <si>
    <t>Renewable energy fund investing in small and mid-size projects mainly in Europe</t>
  </si>
  <si>
    <t>The fund will invest in small and medium-sized renewable energy projects (onshore wind, solar photovoltaics and small hydro).</t>
  </si>
  <si>
    <t>ECOTITANIUM</t>
  </si>
  <si>
    <t>First European facility for recycling aviation-grade titanium</t>
  </si>
  <si>
    <t>The project comprises the first European industrial plant to recycle and re-melt aviation-grade scrap titanium metal and titanium alloys. All aviation-grade European titanium scrap currently has to be exported, mainly to the United States, as no such facility exists in Europe. The project would therefore close the recycling loop, making use of valuable metal scraps from European manufacturing sources which are currently lost for the European market, and thereby help to establish a circular economy for titanium metal and alloys in Europe.</t>
  </si>
  <si>
    <t>None</t>
  </si>
  <si>
    <t>ENERGIEPARK BRUCK ONSHORE WIND</t>
  </si>
  <si>
    <t>Austria</t>
  </si>
  <si>
    <t>Construction and operation of two wind parks and a single wind turbine in the Austrian Federal States of Lower Austria and Burgenland, respectively. The project has a total capacity of 39 MW.</t>
  </si>
  <si>
    <t>The development of wind energy supports EU and national targets for renewable energy generation and contributes to the Bank's renewable energy and energy efficiency objectives. The project further contributes to the Bank's priority objectives for climate action.</t>
  </si>
  <si>
    <t>WINDPARK PRETUL</t>
  </si>
  <si>
    <t>Both involve construction of onshore wind farms</t>
  </si>
  <si>
    <t>SUSI RENEWABLE ENERGY FUND II</t>
  </si>
  <si>
    <t>The fund's strategy is dedicated to renewable energy infrastructure projects in the EU, with a focus on small to medium solar photovoltaic (PV) and onshore wind investments.</t>
  </si>
  <si>
    <t>FONDS SPI - SOCIETES DE PROJETS INDUSTRIELS *</t>
  </si>
  <si>
    <t>Services</t>
  </si>
  <si>
    <t>The project concerns participation in a fund backed by the French government via the Programme d'Investissement d'Avenir. The fund is managed by BPI France, which regroups Oséo, CDC Entreprises, the Fond Stratégique d'Investissement (FSI) and FSI Régions.</t>
  </si>
  <si>
    <t>The fund is earmarked to take minority positions in joint venture with private sector entities, mostly small and medium-sized enterprises (SMEs) and mid-caps in the manufacturing sectors, enabling them to industrialise new technologies, processes and products.</t>
  </si>
  <si>
    <t>UK SME FINANCIAL INSTRUMENTS PROGRAMME</t>
  </si>
  <si>
    <t>Both involve participation in a fund which takes equity positions in SMEs</t>
  </si>
  <si>
    <t>RENTEL OFFSHORE WIND *</t>
  </si>
  <si>
    <t>The project involves the design, construction, operation and maintenance of an offshore wind farm of 294 MW, located in the North Sea, 42 km from Ostend harbour, in the Exclusive Economic Zone (EEZ) of Belgium.</t>
  </si>
  <si>
    <t>The development of offshore wind energy will support EU and national targets for renewable energy generation, and contributes to security of energy supply and environmental objectives. The project will further contribute to the Bank's priority objectives for energy-sector lending related to renewable energy sources and climate action (transversal).</t>
  </si>
  <si>
    <t>GROWTH EQUITY FUND MID-CAPS *</t>
  </si>
  <si>
    <t>Portugal and Spain</t>
  </si>
  <si>
    <t>Investment in a private equity fund mainly for technology and industry-oriented mid-caps.</t>
  </si>
  <si>
    <t>The fund will aim to generate long-term capital growth from a diversified and actively managed portfolio of high-growth companies with technology and/or industrial content which enjoy distinct competitive advantages.</t>
  </si>
  <si>
    <t>DIORAMA HELLENIC GROWTH FUND</t>
  </si>
  <si>
    <t>Both involve investment in a private equity fund for SMEs or mid-caps. However EFSI project is for funding of technology and industry oriented mid-caps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</si>
</sst>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b/>
      <sz val="11"/>
      <color theme="1"/>
      <name val="Calibri"/>
      <family val="2"/>
      <scheme val="minor"/>
    </font>
    <font>
      <b/>
      <sz val="8.8000000000000007"/>
      <color rgb="FF818285"/>
      <name val="Arial"/>
      <family val="2"/>
    </font>
    <font>
      <u/>
      <sz val="11"/>
      <color theme="10"/>
      <name val="Calibri"/>
      <family val="2"/>
      <scheme val="minor"/>
    </font>
    <font>
      <sz val="10"/>
      <color rgb="FF333333"/>
      <name val="Arial"/>
      <family val="2"/>
    </font>
    <font>
      <sz val="11"/>
      <name val="Calibri"/>
      <family val="2"/>
      <scheme val="minor"/>
    </font>
    <font>
      <sz val="8.8000000000000007"/>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s>
  <borders count="2">
    <border>
      <left/>
      <right/>
      <top/>
      <bottom/>
      <diagonal/>
    </border>
    <border>
      <left style="medium">
        <color rgb="FFFFFFFF"/>
      </left>
      <right style="medium">
        <color rgb="FFFFFFFF"/>
      </right>
      <top/>
      <bottom/>
      <diagonal/>
    </border>
  </borders>
  <cellStyleXfs count="2">
    <xf numFmtId="0" fontId="0" fillId="0" borderId="0"/>
    <xf numFmtId="0" fontId="3" fillId="0" borderId="0" applyNumberFormat="0" applyFill="0" applyBorder="0" applyAlignment="0" applyProtection="0"/>
  </cellStyleXfs>
  <cellXfs count="41">
    <xf numFmtId="0" fontId="0" fillId="0" borderId="0" xfId="0"/>
    <xf numFmtId="0" fontId="1" fillId="2" borderId="0" xfId="0" applyFont="1" applyFill="1" applyAlignment="1">
      <alignment wrapText="1"/>
    </xf>
    <xf numFmtId="0" fontId="0" fillId="3" borderId="0" xfId="0" applyFill="1"/>
    <xf numFmtId="0" fontId="3" fillId="3" borderId="0" xfId="1" applyFill="1" applyBorder="1" applyAlignment="1">
      <alignment horizontal="left" vertical="top" wrapText="1"/>
    </xf>
    <xf numFmtId="0" fontId="4" fillId="3" borderId="0" xfId="0" applyFont="1" applyFill="1" applyBorder="1" applyAlignment="1">
      <alignment wrapText="1"/>
    </xf>
    <xf numFmtId="0" fontId="0" fillId="3" borderId="0" xfId="0" applyFill="1" applyBorder="1" applyAlignment="1">
      <alignment wrapText="1"/>
    </xf>
    <xf numFmtId="164" fontId="0" fillId="3" borderId="0" xfId="0" applyNumberFormat="1" applyFill="1" applyBorder="1"/>
    <xf numFmtId="0" fontId="0" fillId="3" borderId="0" xfId="0" applyFill="1" applyBorder="1"/>
    <xf numFmtId="164" fontId="5" fillId="3" borderId="0" xfId="0" applyNumberFormat="1" applyFont="1" applyFill="1" applyBorder="1" applyAlignment="1">
      <alignment wrapText="1"/>
    </xf>
    <xf numFmtId="0" fontId="0" fillId="2" borderId="0" xfId="0" applyFill="1"/>
    <xf numFmtId="0" fontId="3" fillId="2" borderId="0" xfId="1" applyFill="1" applyBorder="1" applyAlignment="1">
      <alignment horizontal="left" vertical="top" wrapText="1"/>
    </xf>
    <xf numFmtId="0" fontId="4" fillId="2" borderId="0" xfId="0" applyFont="1" applyFill="1" applyBorder="1" applyAlignment="1">
      <alignment wrapText="1"/>
    </xf>
    <xf numFmtId="0" fontId="0" fillId="2" borderId="0" xfId="0" applyFill="1" applyBorder="1" applyAlignment="1">
      <alignment wrapText="1"/>
    </xf>
    <xf numFmtId="164" fontId="0" fillId="2" borderId="0" xfId="0" applyNumberFormat="1" applyFill="1" applyBorder="1"/>
    <xf numFmtId="0" fontId="0" fillId="2" borderId="0" xfId="0" applyFill="1" applyBorder="1"/>
    <xf numFmtId="164" fontId="5" fillId="2" borderId="0" xfId="0" applyNumberFormat="1" applyFont="1" applyFill="1" applyBorder="1" applyAlignment="1">
      <alignment wrapText="1"/>
    </xf>
    <xf numFmtId="0" fontId="3" fillId="3" borderId="0" xfId="1" applyFill="1" applyBorder="1" applyAlignment="1">
      <alignment vertical="center" wrapText="1"/>
    </xf>
    <xf numFmtId="0" fontId="3" fillId="2" borderId="0" xfId="1" applyFill="1" applyBorder="1" applyAlignment="1">
      <alignment vertical="center" wrapText="1"/>
    </xf>
    <xf numFmtId="0" fontId="3" fillId="0" borderId="0" xfId="1" applyAlignment="1">
      <alignment vertical="center" wrapText="1"/>
    </xf>
    <xf numFmtId="164" fontId="0" fillId="2" borderId="0" xfId="0" applyNumberFormat="1" applyFill="1" applyBorder="1" applyAlignment="1">
      <alignment wrapText="1"/>
    </xf>
    <xf numFmtId="164" fontId="0" fillId="3" borderId="0" xfId="0" applyNumberFormat="1" applyFill="1" applyBorder="1" applyAlignment="1">
      <alignment wrapText="1"/>
    </xf>
    <xf numFmtId="0" fontId="4" fillId="2" borderId="0" xfId="0" applyFont="1" applyFill="1" applyBorder="1" applyAlignment="1">
      <alignment horizontal="left" vertical="center" wrapText="1"/>
    </xf>
    <xf numFmtId="0" fontId="3" fillId="4" borderId="0" xfId="1" applyFill="1" applyBorder="1" applyAlignment="1">
      <alignment vertical="top" wrapText="1"/>
    </xf>
    <xf numFmtId="0" fontId="4" fillId="0" borderId="0" xfId="0" applyFont="1" applyBorder="1" applyAlignment="1">
      <alignment wrapText="1"/>
    </xf>
    <xf numFmtId="0" fontId="0" fillId="0" borderId="0" xfId="0" applyBorder="1"/>
    <xf numFmtId="164" fontId="0" fillId="0" borderId="0" xfId="0" applyNumberFormat="1" applyBorder="1"/>
    <xf numFmtId="0" fontId="3" fillId="0" borderId="0" xfId="1" applyBorder="1" applyAlignment="1">
      <alignment vertical="center" wrapText="1"/>
    </xf>
    <xf numFmtId="164" fontId="0" fillId="0" borderId="0" xfId="0" applyNumberFormat="1" applyFont="1" applyFill="1" applyBorder="1" applyAlignment="1">
      <alignment wrapText="1"/>
    </xf>
    <xf numFmtId="14" fontId="2" fillId="4" borderId="1" xfId="0" applyNumberFormat="1" applyFont="1" applyFill="1" applyBorder="1" applyAlignment="1">
      <alignment vertical="top" wrapText="1"/>
    </xf>
    <xf numFmtId="164" fontId="0" fillId="0" borderId="0" xfId="0" applyNumberFormat="1"/>
    <xf numFmtId="0" fontId="0" fillId="0" borderId="0" xfId="0" applyAlignment="1">
      <alignment wrapText="1"/>
    </xf>
    <xf numFmtId="0" fontId="3" fillId="2" borderId="0" xfId="1" applyFill="1" applyAlignment="1">
      <alignment vertical="center" wrapText="1"/>
    </xf>
    <xf numFmtId="14" fontId="6" fillId="3" borderId="0" xfId="0" applyNumberFormat="1" applyFont="1" applyFill="1" applyBorder="1" applyAlignment="1">
      <alignment horizontal="left" vertical="top" wrapText="1"/>
    </xf>
    <xf numFmtId="14" fontId="6" fillId="2" borderId="0" xfId="0" applyNumberFormat="1" applyFont="1" applyFill="1" applyBorder="1" applyAlignment="1">
      <alignment horizontal="left" vertical="top" wrapText="1"/>
    </xf>
    <xf numFmtId="14" fontId="6" fillId="4" borderId="0" xfId="0" applyNumberFormat="1" applyFont="1" applyFill="1" applyBorder="1" applyAlignment="1">
      <alignment vertical="top" wrapText="1"/>
    </xf>
    <xf numFmtId="0" fontId="6" fillId="3" borderId="0"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4" borderId="1"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eib.org/projects/pipeline/2014/20140196.htm" TargetMode="External"/><Relationship Id="rId21" Type="http://schemas.openxmlformats.org/officeDocument/2006/relationships/hyperlink" Target="http://www.eib.org/projects/pipeline/2015/20150374.htm" TargetMode="External"/><Relationship Id="rId34" Type="http://schemas.openxmlformats.org/officeDocument/2006/relationships/hyperlink" Target="http://www.eib.org/projects/pipeline/2015/20150234.htm" TargetMode="External"/><Relationship Id="rId42" Type="http://schemas.openxmlformats.org/officeDocument/2006/relationships/hyperlink" Target="http://www.eib.org/projects/pipeline/2015/20150036.htm" TargetMode="External"/><Relationship Id="rId47" Type="http://schemas.openxmlformats.org/officeDocument/2006/relationships/hyperlink" Target="http://www.eib.org/projects/pipeline/2013/20130557.htm" TargetMode="External"/><Relationship Id="rId50" Type="http://schemas.openxmlformats.org/officeDocument/2006/relationships/hyperlink" Target="http://www.eib.org/projects/pipeline/2015/20150454.htm" TargetMode="External"/><Relationship Id="rId55" Type="http://schemas.openxmlformats.org/officeDocument/2006/relationships/hyperlink" Target="http://www.eib.org/projects/pipeline/2015/20150798.htm" TargetMode="External"/><Relationship Id="rId63" Type="http://schemas.openxmlformats.org/officeDocument/2006/relationships/hyperlink" Target="http://www.eib.org/projects/loans/2012/20120523.htm" TargetMode="External"/><Relationship Id="rId68" Type="http://schemas.openxmlformats.org/officeDocument/2006/relationships/hyperlink" Target="http://www.eib.org/projects/loans/2012/20120523.htm" TargetMode="External"/><Relationship Id="rId76" Type="http://schemas.openxmlformats.org/officeDocument/2006/relationships/hyperlink" Target="http://www.eib.org/projects/pipeline/2014/20140268.htm" TargetMode="External"/><Relationship Id="rId84" Type="http://schemas.openxmlformats.org/officeDocument/2006/relationships/hyperlink" Target="http://www.eib.org/projects/pipeline/2012/20120484.htm" TargetMode="External"/><Relationship Id="rId89" Type="http://schemas.openxmlformats.org/officeDocument/2006/relationships/hyperlink" Target="http://www.eib.org/projects/pipeline/2013/20130183.htm" TargetMode="External"/><Relationship Id="rId97" Type="http://schemas.openxmlformats.org/officeDocument/2006/relationships/hyperlink" Target="http://www.eib.org/projects/pipeline/2014/20140086.htm" TargetMode="External"/><Relationship Id="rId7" Type="http://schemas.openxmlformats.org/officeDocument/2006/relationships/hyperlink" Target="http://www.eib.org/projects/pipeline/2014/20140769.htm" TargetMode="External"/><Relationship Id="rId71" Type="http://schemas.openxmlformats.org/officeDocument/2006/relationships/hyperlink" Target="http://www.eib.org/projects/loans/2013/20130640.htm" TargetMode="External"/><Relationship Id="rId92" Type="http://schemas.openxmlformats.org/officeDocument/2006/relationships/hyperlink" Target="http://www.eib.org/projects/loans/2015/20150519.htm" TargetMode="External"/><Relationship Id="rId2" Type="http://schemas.openxmlformats.org/officeDocument/2006/relationships/hyperlink" Target="http://www.eib.org/projects/pipeline/2014/20140557.htm" TargetMode="External"/><Relationship Id="rId16" Type="http://schemas.openxmlformats.org/officeDocument/2006/relationships/hyperlink" Target="http://www.eib.org/projects/pipeline/2015/20150382.htm" TargetMode="External"/><Relationship Id="rId29" Type="http://schemas.openxmlformats.org/officeDocument/2006/relationships/hyperlink" Target="http://www.eib.org/projects/pipeline/2015/20150248.htm" TargetMode="External"/><Relationship Id="rId11" Type="http://schemas.openxmlformats.org/officeDocument/2006/relationships/hyperlink" Target="http://www.eib.org/projects/pipeline/2014/20140768.htm" TargetMode="External"/><Relationship Id="rId24" Type="http://schemas.openxmlformats.org/officeDocument/2006/relationships/hyperlink" Target="http://www.eib.org/projects/pipeline/2015/20150361.htm" TargetMode="External"/><Relationship Id="rId32" Type="http://schemas.openxmlformats.org/officeDocument/2006/relationships/hyperlink" Target="http://www.eib.org/projects/pipeline/2015/20150306.htm" TargetMode="External"/><Relationship Id="rId37" Type="http://schemas.openxmlformats.org/officeDocument/2006/relationships/hyperlink" Target="http://www.eib.org/projects/pipeline/2015/20150115.htm" TargetMode="External"/><Relationship Id="rId40" Type="http://schemas.openxmlformats.org/officeDocument/2006/relationships/hyperlink" Target="http://www.eib.org/projects/pipeline/2015/20150224.htm" TargetMode="External"/><Relationship Id="rId45" Type="http://schemas.openxmlformats.org/officeDocument/2006/relationships/hyperlink" Target="http://www.eib.org/projects/pipeline/2015/20150663.htm" TargetMode="External"/><Relationship Id="rId53" Type="http://schemas.openxmlformats.org/officeDocument/2006/relationships/hyperlink" Target="http://www.eib.org/projects/pipeline/2015/20150619.htm" TargetMode="External"/><Relationship Id="rId58" Type="http://schemas.openxmlformats.org/officeDocument/2006/relationships/hyperlink" Target="http://www.eib.org/projects/loans/2015/20150061.htm" TargetMode="External"/><Relationship Id="rId66" Type="http://schemas.openxmlformats.org/officeDocument/2006/relationships/hyperlink" Target="http://www.eib.org/projects/loans/2013/20130583.htm" TargetMode="External"/><Relationship Id="rId74" Type="http://schemas.openxmlformats.org/officeDocument/2006/relationships/hyperlink" Target="http://www.eib.org/projects/pipeline/2013/20130183.htm" TargetMode="External"/><Relationship Id="rId79" Type="http://schemas.openxmlformats.org/officeDocument/2006/relationships/hyperlink" Target="http://www.eib.org/projects/loans/2013/20130202.htm" TargetMode="External"/><Relationship Id="rId87" Type="http://schemas.openxmlformats.org/officeDocument/2006/relationships/hyperlink" Target="http://www.eib.org/projects/pipeline/2013/20130441.htm" TargetMode="External"/><Relationship Id="rId5" Type="http://schemas.openxmlformats.org/officeDocument/2006/relationships/hyperlink" Target="http://www.eib.org/projects/pipeline/2014/20140692.htm" TargetMode="External"/><Relationship Id="rId61" Type="http://schemas.openxmlformats.org/officeDocument/2006/relationships/hyperlink" Target="http://www.eib.org/projects/loans/2012/20120523.htm" TargetMode="External"/><Relationship Id="rId82" Type="http://schemas.openxmlformats.org/officeDocument/2006/relationships/hyperlink" Target="http://www.eib.org/projects/loans/2013/20130583.htm" TargetMode="External"/><Relationship Id="rId90" Type="http://schemas.openxmlformats.org/officeDocument/2006/relationships/hyperlink" Target="http://www.eib.org/projects/pipeline/2015/20150165.htm" TargetMode="External"/><Relationship Id="rId95" Type="http://schemas.openxmlformats.org/officeDocument/2006/relationships/hyperlink" Target="http://www.eib.org/projects/loans/2011/20110599.htm" TargetMode="External"/><Relationship Id="rId19" Type="http://schemas.openxmlformats.org/officeDocument/2006/relationships/hyperlink" Target="http://www.eib.org/projects/pipeline/2009/20090448.htm" TargetMode="External"/><Relationship Id="rId14" Type="http://schemas.openxmlformats.org/officeDocument/2006/relationships/hyperlink" Target="http://www.eib.org/projects/pipeline/2014/20140293.htm" TargetMode="External"/><Relationship Id="rId22" Type="http://schemas.openxmlformats.org/officeDocument/2006/relationships/hyperlink" Target="http://www.eib.org/projects/pipeline/2015/20150392.htm" TargetMode="External"/><Relationship Id="rId27" Type="http://schemas.openxmlformats.org/officeDocument/2006/relationships/hyperlink" Target="http://www.eib.org/projects/pipeline/2014/20140158.htm" TargetMode="External"/><Relationship Id="rId30" Type="http://schemas.openxmlformats.org/officeDocument/2006/relationships/hyperlink" Target="http://www.eib.org/projects/pipeline/2015/20150364.htm" TargetMode="External"/><Relationship Id="rId35" Type="http://schemas.openxmlformats.org/officeDocument/2006/relationships/hyperlink" Target="http://www.eib.org/projects/pipeline/2013/20130682.htm" TargetMode="External"/><Relationship Id="rId43" Type="http://schemas.openxmlformats.org/officeDocument/2006/relationships/hyperlink" Target="http://www.eib.org/projects/pipeline/2015/20150563.htm" TargetMode="External"/><Relationship Id="rId48" Type="http://schemas.openxmlformats.org/officeDocument/2006/relationships/hyperlink" Target="http://www.eib.org/projects/pipeline/2015/20150645.htm" TargetMode="External"/><Relationship Id="rId56" Type="http://schemas.openxmlformats.org/officeDocument/2006/relationships/hyperlink" Target="http://www.eib.org/projects/pipeline/2010/20100689.htm" TargetMode="External"/><Relationship Id="rId64" Type="http://schemas.openxmlformats.org/officeDocument/2006/relationships/hyperlink" Target="http://www.eib.org/projects/loans/2012/20120523.htm" TargetMode="External"/><Relationship Id="rId69" Type="http://schemas.openxmlformats.org/officeDocument/2006/relationships/hyperlink" Target="http://www.eib.org/projects/loans/2013/20130640.htm" TargetMode="External"/><Relationship Id="rId77" Type="http://schemas.openxmlformats.org/officeDocument/2006/relationships/hyperlink" Target="http://www.eib.org/projects/pipeline/2009/20090748.htm" TargetMode="External"/><Relationship Id="rId100" Type="http://schemas.openxmlformats.org/officeDocument/2006/relationships/hyperlink" Target="http://www.eib.org/projects/loans/2012/20120546.htm" TargetMode="External"/><Relationship Id="rId8" Type="http://schemas.openxmlformats.org/officeDocument/2006/relationships/hyperlink" Target="http://www.eib.org/projects/pipeline/2015/20150086.htm" TargetMode="External"/><Relationship Id="rId51" Type="http://schemas.openxmlformats.org/officeDocument/2006/relationships/hyperlink" Target="http://www.eib.org/projects/pipeline/2015/20150689.htm" TargetMode="External"/><Relationship Id="rId72" Type="http://schemas.openxmlformats.org/officeDocument/2006/relationships/hyperlink" Target="http://www.eib.org/projects/loans/2013/20130640.htm" TargetMode="External"/><Relationship Id="rId80" Type="http://schemas.openxmlformats.org/officeDocument/2006/relationships/hyperlink" Target="http://www.eib.org/projects/pipeline/2010/20100662.htm" TargetMode="External"/><Relationship Id="rId85" Type="http://schemas.openxmlformats.org/officeDocument/2006/relationships/hyperlink" Target="http://www.eib.org/projects/pipeline/2013/20130100.htm" TargetMode="External"/><Relationship Id="rId93" Type="http://schemas.openxmlformats.org/officeDocument/2006/relationships/hyperlink" Target="http://www.eib.org/projects/pipeline/2016/20160111.htm" TargetMode="External"/><Relationship Id="rId98" Type="http://schemas.openxmlformats.org/officeDocument/2006/relationships/hyperlink" Target="http://www.eib.org/projects/loans/2002/20020088.htm" TargetMode="External"/><Relationship Id="rId3" Type="http://schemas.openxmlformats.org/officeDocument/2006/relationships/hyperlink" Target="http://www.eib.org/projects/pipeline/2014/20140603.htm" TargetMode="External"/><Relationship Id="rId12" Type="http://schemas.openxmlformats.org/officeDocument/2006/relationships/hyperlink" Target="http://www.eib.org/projects/pipeline/2014/20140577.htm" TargetMode="External"/><Relationship Id="rId17" Type="http://schemas.openxmlformats.org/officeDocument/2006/relationships/hyperlink" Target="http://www.eib.org/projects/pipeline/2015/20150153.htm" TargetMode="External"/><Relationship Id="rId25" Type="http://schemas.openxmlformats.org/officeDocument/2006/relationships/hyperlink" Target="http://www.eib.org/projects/pipeline/2015/20150567.htm" TargetMode="External"/><Relationship Id="rId33" Type="http://schemas.openxmlformats.org/officeDocument/2006/relationships/hyperlink" Target="http://www.eib.org/projects/pipeline/2015/20150400.htm" TargetMode="External"/><Relationship Id="rId38" Type="http://schemas.openxmlformats.org/officeDocument/2006/relationships/hyperlink" Target="http://www.eib.org/projects/pipeline/2015/20150447.htm" TargetMode="External"/><Relationship Id="rId46" Type="http://schemas.openxmlformats.org/officeDocument/2006/relationships/hyperlink" Target="http://www.eib.org/projects/pipeline/2015/20150004.htm" TargetMode="External"/><Relationship Id="rId59" Type="http://schemas.openxmlformats.org/officeDocument/2006/relationships/hyperlink" Target="http://www.eib.org/projects/pipeline/2011/20110018.htm" TargetMode="External"/><Relationship Id="rId67" Type="http://schemas.openxmlformats.org/officeDocument/2006/relationships/hyperlink" Target="http://www.eib.org/projects/pipeline/2013/20130441.htm" TargetMode="External"/><Relationship Id="rId20" Type="http://schemas.openxmlformats.org/officeDocument/2006/relationships/hyperlink" Target="http://www.eib.org/projects/pipeline/2015/20150314.htm" TargetMode="External"/><Relationship Id="rId41" Type="http://schemas.openxmlformats.org/officeDocument/2006/relationships/hyperlink" Target="http://www.eib.org/projects/pipeline/2015/20150311.htm" TargetMode="External"/><Relationship Id="rId54" Type="http://schemas.openxmlformats.org/officeDocument/2006/relationships/hyperlink" Target="http://www.eib.org/projects/pipeline/2015/20150818.htm" TargetMode="External"/><Relationship Id="rId62" Type="http://schemas.openxmlformats.org/officeDocument/2006/relationships/hyperlink" Target="http://www.eib.org/projects/loans/2012/20120523.htm" TargetMode="External"/><Relationship Id="rId70" Type="http://schemas.openxmlformats.org/officeDocument/2006/relationships/hyperlink" Target="http://www.eib.org/projects/loans/2013/20130640.htm" TargetMode="External"/><Relationship Id="rId75" Type="http://schemas.openxmlformats.org/officeDocument/2006/relationships/hyperlink" Target="http://www.eib.org/projects/pipeline/2015/20150754.htm" TargetMode="External"/><Relationship Id="rId83" Type="http://schemas.openxmlformats.org/officeDocument/2006/relationships/hyperlink" Target="http://www.eib.org/projects/pipeline/2014/20140546.htm" TargetMode="External"/><Relationship Id="rId88" Type="http://schemas.openxmlformats.org/officeDocument/2006/relationships/hyperlink" Target="http://www.eib.org/projects/pipeline/2013/20130100.htm" TargetMode="External"/><Relationship Id="rId91" Type="http://schemas.openxmlformats.org/officeDocument/2006/relationships/hyperlink" Target="http://www.eib.org/projects/loans/2014/20140552.htm" TargetMode="External"/><Relationship Id="rId96" Type="http://schemas.openxmlformats.org/officeDocument/2006/relationships/hyperlink" Target="http://www.eib.org/projects/loans/2011/20110599.htm" TargetMode="External"/><Relationship Id="rId1" Type="http://schemas.openxmlformats.org/officeDocument/2006/relationships/hyperlink" Target="http://www.eib.org/projects/pipeline/2014/20140566.htm" TargetMode="External"/><Relationship Id="rId6" Type="http://schemas.openxmlformats.org/officeDocument/2006/relationships/hyperlink" Target="http://www.eib.org/projects/pipeline/2012/20120132.htm" TargetMode="External"/><Relationship Id="rId15" Type="http://schemas.openxmlformats.org/officeDocument/2006/relationships/hyperlink" Target="http://www.eib.org/projects/pipeline/2014/20140251.htm" TargetMode="External"/><Relationship Id="rId23" Type="http://schemas.openxmlformats.org/officeDocument/2006/relationships/hyperlink" Target="http://www.eib.org/projects/pipeline/2015/20150059.htm" TargetMode="External"/><Relationship Id="rId28" Type="http://schemas.openxmlformats.org/officeDocument/2006/relationships/hyperlink" Target="http://www.eib.org/projects/pipeline/2015/20150316.htm" TargetMode="External"/><Relationship Id="rId36" Type="http://schemas.openxmlformats.org/officeDocument/2006/relationships/hyperlink" Target="http://www.eib.org/projects/pipeline/2015/20150352.htm" TargetMode="External"/><Relationship Id="rId49" Type="http://schemas.openxmlformats.org/officeDocument/2006/relationships/hyperlink" Target="http://www.eib.org/projects/pipeline/2015/20150704.htm" TargetMode="External"/><Relationship Id="rId57" Type="http://schemas.openxmlformats.org/officeDocument/2006/relationships/hyperlink" Target="http://www.eib.org/projects/pipeline/2013/20130183.htm" TargetMode="External"/><Relationship Id="rId10" Type="http://schemas.openxmlformats.org/officeDocument/2006/relationships/hyperlink" Target="http://www.eib.org/projects/pipeline/2015/20150273.htm" TargetMode="External"/><Relationship Id="rId31" Type="http://schemas.openxmlformats.org/officeDocument/2006/relationships/hyperlink" Target="http://www.eib.org/projects/pipeline/2015/20150189.htm" TargetMode="External"/><Relationship Id="rId44" Type="http://schemas.openxmlformats.org/officeDocument/2006/relationships/hyperlink" Target="http://www.eib.org/projects/pipeline/2015/20150788.htm" TargetMode="External"/><Relationship Id="rId52" Type="http://schemas.openxmlformats.org/officeDocument/2006/relationships/hyperlink" Target="http://www.eib.org/projects/pipeline/2015/20150435.htm" TargetMode="External"/><Relationship Id="rId60" Type="http://schemas.openxmlformats.org/officeDocument/2006/relationships/hyperlink" Target="http://www.eib.org/projects/loans/2014/20140604.htm" TargetMode="External"/><Relationship Id="rId65" Type="http://schemas.openxmlformats.org/officeDocument/2006/relationships/hyperlink" Target="http://www.eib.org/projects/loans/2012/20120523.htm" TargetMode="External"/><Relationship Id="rId73" Type="http://schemas.openxmlformats.org/officeDocument/2006/relationships/hyperlink" Target="http://www.eib.org/projects/pipeline/2015/20150908.htm" TargetMode="External"/><Relationship Id="rId78" Type="http://schemas.openxmlformats.org/officeDocument/2006/relationships/hyperlink" Target="http://www.eib.org/projects/loans/2004/20040520.htm" TargetMode="External"/><Relationship Id="rId81" Type="http://schemas.openxmlformats.org/officeDocument/2006/relationships/hyperlink" Target="http://www.eib.org/projects/pipeline/2014/20140268.htm" TargetMode="External"/><Relationship Id="rId86" Type="http://schemas.openxmlformats.org/officeDocument/2006/relationships/hyperlink" Target="http://www.eib.org/projects/pipeline/2007/20070124.htm" TargetMode="External"/><Relationship Id="rId94" Type="http://schemas.openxmlformats.org/officeDocument/2006/relationships/hyperlink" Target="http://www.eib.org/projects/pipeline/2015/20150847.htm" TargetMode="External"/><Relationship Id="rId99" Type="http://schemas.openxmlformats.org/officeDocument/2006/relationships/hyperlink" Target="http://www.eib.org/projects/loans/2012/20120546.htm" TargetMode="External"/><Relationship Id="rId101" Type="http://schemas.openxmlformats.org/officeDocument/2006/relationships/printerSettings" Target="../printerSettings/printerSettings1.bin"/><Relationship Id="rId4" Type="http://schemas.openxmlformats.org/officeDocument/2006/relationships/hyperlink" Target="http://www.eib.org/projects/pipeline/2014/20140677.htm" TargetMode="External"/><Relationship Id="rId9" Type="http://schemas.openxmlformats.org/officeDocument/2006/relationships/hyperlink" Target="http://www.eib.org/projects/pipeline/2015/20150139.htm" TargetMode="External"/><Relationship Id="rId13" Type="http://schemas.openxmlformats.org/officeDocument/2006/relationships/hyperlink" Target="http://www.eib.org/projects/pipeline/2014/20140551.htm" TargetMode="External"/><Relationship Id="rId18" Type="http://schemas.openxmlformats.org/officeDocument/2006/relationships/hyperlink" Target="http://www.eib.org/projects/pipeline/2015/20150351.htm" TargetMode="External"/><Relationship Id="rId39" Type="http://schemas.openxmlformats.org/officeDocument/2006/relationships/hyperlink" Target="http://www.eib.org/projects/pipeline/2015/20150344.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tabSelected="1" workbookViewId="0">
      <selection activeCell="E4" sqref="E4"/>
    </sheetView>
  </sheetViews>
  <sheetFormatPr defaultColWidth="8.85546875" defaultRowHeight="15" x14ac:dyDescent="0.25"/>
  <cols>
    <col min="1" max="1" width="12.140625" bestFit="1" customWidth="1"/>
    <col min="2" max="2" width="30.42578125" customWidth="1"/>
    <col min="3" max="3" width="28.140625" bestFit="1" customWidth="1"/>
    <col min="4" max="4" width="28.140625" customWidth="1"/>
    <col min="5" max="5" width="30.140625" bestFit="1" customWidth="1"/>
    <col min="6" max="6" width="30.140625" customWidth="1"/>
    <col min="7" max="7" width="87.85546875" customWidth="1"/>
    <col min="8" max="8" width="77.28515625" customWidth="1"/>
    <col min="9" max="9" width="22.42578125" bestFit="1" customWidth="1"/>
    <col min="10" max="10" width="31.140625" bestFit="1" customWidth="1"/>
    <col min="11" max="11" width="34.42578125" customWidth="1"/>
    <col min="12" max="12" width="19.140625" customWidth="1"/>
    <col min="13" max="13" width="27.85546875" customWidth="1"/>
    <col min="14" max="14" width="17.28515625" customWidth="1"/>
    <col min="15" max="15" width="37" style="30" customWidth="1"/>
  </cols>
  <sheetData>
    <row r="1" spans="1:15" s="1" customFormat="1" ht="30"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row>
    <row r="2" spans="1:15" s="2" customFormat="1" ht="56.25" customHeight="1" x14ac:dyDescent="0.25">
      <c r="A2" s="32">
        <v>42075</v>
      </c>
      <c r="B2" s="3" t="s">
        <v>15</v>
      </c>
      <c r="C2" s="35" t="s">
        <v>16</v>
      </c>
      <c r="D2" s="35" t="s">
        <v>16</v>
      </c>
      <c r="E2" s="38" t="s">
        <v>17</v>
      </c>
      <c r="F2" s="38" t="s">
        <v>17</v>
      </c>
      <c r="G2" s="4" t="s">
        <v>18</v>
      </c>
      <c r="H2" s="5"/>
      <c r="I2" s="6">
        <v>250</v>
      </c>
      <c r="J2" s="6" t="s">
        <v>19</v>
      </c>
      <c r="K2" s="6" t="s">
        <v>20</v>
      </c>
      <c r="L2" s="3" t="s">
        <v>21</v>
      </c>
      <c r="M2" s="6"/>
      <c r="N2" s="7" t="s">
        <v>22</v>
      </c>
      <c r="O2" s="8" t="s">
        <v>23</v>
      </c>
    </row>
    <row r="3" spans="1:15" s="9" customFormat="1" ht="56.25" customHeight="1" x14ac:dyDescent="0.25">
      <c r="A3" s="33">
        <v>42109</v>
      </c>
      <c r="B3" s="10" t="s">
        <v>24</v>
      </c>
      <c r="C3" s="36" t="s">
        <v>25</v>
      </c>
      <c r="D3" s="36" t="s">
        <v>25</v>
      </c>
      <c r="E3" s="39" t="s">
        <v>26</v>
      </c>
      <c r="F3" s="39" t="s">
        <v>26</v>
      </c>
      <c r="G3" s="11" t="s">
        <v>27</v>
      </c>
      <c r="H3" s="12"/>
      <c r="I3" s="13">
        <v>75</v>
      </c>
      <c r="J3" s="13" t="s">
        <v>19</v>
      </c>
      <c r="K3" s="13" t="s">
        <v>20</v>
      </c>
      <c r="L3" s="10" t="s">
        <v>28</v>
      </c>
      <c r="M3" s="13"/>
      <c r="N3" s="14" t="s">
        <v>29</v>
      </c>
      <c r="O3" s="15" t="s">
        <v>30</v>
      </c>
    </row>
    <row r="4" spans="1:15" s="2" customFormat="1" ht="56.25" customHeight="1" x14ac:dyDescent="0.25">
      <c r="A4" s="32">
        <v>42115</v>
      </c>
      <c r="B4" s="3" t="s">
        <v>31</v>
      </c>
      <c r="C4" s="35" t="s">
        <v>32</v>
      </c>
      <c r="D4" s="35" t="s">
        <v>32</v>
      </c>
      <c r="E4" s="38" t="s">
        <v>26</v>
      </c>
      <c r="F4" s="38" t="s">
        <v>26</v>
      </c>
      <c r="G4" s="4" t="s">
        <v>33</v>
      </c>
      <c r="H4" s="4" t="s">
        <v>34</v>
      </c>
      <c r="I4" s="6">
        <v>100</v>
      </c>
      <c r="J4" s="6" t="s">
        <v>19</v>
      </c>
      <c r="K4" s="6" t="s">
        <v>20</v>
      </c>
      <c r="L4" s="3" t="s">
        <v>35</v>
      </c>
      <c r="M4" s="6"/>
      <c r="N4" s="7" t="s">
        <v>29</v>
      </c>
      <c r="O4" s="8" t="s">
        <v>36</v>
      </c>
    </row>
    <row r="5" spans="1:15" s="9" customFormat="1" ht="56.25" customHeight="1" x14ac:dyDescent="0.25">
      <c r="A5" s="33">
        <v>42115</v>
      </c>
      <c r="B5" s="10" t="s">
        <v>37</v>
      </c>
      <c r="C5" s="36" t="s">
        <v>38</v>
      </c>
      <c r="D5" s="36" t="s">
        <v>38</v>
      </c>
      <c r="E5" s="39" t="s">
        <v>26</v>
      </c>
      <c r="F5" s="39" t="s">
        <v>26</v>
      </c>
      <c r="G5" s="11" t="s">
        <v>39</v>
      </c>
      <c r="H5" s="11" t="s">
        <v>40</v>
      </c>
      <c r="I5" s="13">
        <v>100</v>
      </c>
      <c r="J5" s="13">
        <v>227</v>
      </c>
      <c r="K5" s="13">
        <v>44.052863436123303</v>
      </c>
      <c r="L5" s="10" t="s">
        <v>41</v>
      </c>
      <c r="M5" s="13">
        <f>40/82*100</f>
        <v>48.780487804878049</v>
      </c>
      <c r="N5" s="14" t="s">
        <v>22</v>
      </c>
      <c r="O5" s="15" t="s">
        <v>42</v>
      </c>
    </row>
    <row r="6" spans="1:15" s="2" customFormat="1" ht="56.25" customHeight="1" x14ac:dyDescent="0.25">
      <c r="A6" s="32">
        <v>42115</v>
      </c>
      <c r="B6" s="3" t="s">
        <v>43</v>
      </c>
      <c r="C6" s="35" t="s">
        <v>44</v>
      </c>
      <c r="D6" s="35" t="s">
        <v>44</v>
      </c>
      <c r="E6" s="38" t="s">
        <v>45</v>
      </c>
      <c r="F6" s="38" t="s">
        <v>45</v>
      </c>
      <c r="G6" s="4" t="s">
        <v>46</v>
      </c>
      <c r="H6" s="4" t="s">
        <v>47</v>
      </c>
      <c r="I6" s="6">
        <v>70</v>
      </c>
      <c r="J6" s="6">
        <v>142</v>
      </c>
      <c r="K6" s="6">
        <v>49.295774647887299</v>
      </c>
      <c r="L6" s="16" t="s">
        <v>48</v>
      </c>
      <c r="M6" s="6">
        <v>50</v>
      </c>
      <c r="N6" s="7" t="s">
        <v>22</v>
      </c>
      <c r="O6" s="8" t="s">
        <v>49</v>
      </c>
    </row>
    <row r="7" spans="1:15" s="9" customFormat="1" ht="56.25" customHeight="1" x14ac:dyDescent="0.25">
      <c r="A7" s="33">
        <v>42143</v>
      </c>
      <c r="B7" s="10" t="s">
        <v>50</v>
      </c>
      <c r="C7" s="36" t="s">
        <v>32</v>
      </c>
      <c r="D7" s="36" t="s">
        <v>32</v>
      </c>
      <c r="E7" s="39" t="s">
        <v>51</v>
      </c>
      <c r="F7" s="39" t="s">
        <v>51</v>
      </c>
      <c r="G7" s="11" t="s">
        <v>52</v>
      </c>
      <c r="H7" s="11" t="s">
        <v>53</v>
      </c>
      <c r="I7" s="13">
        <v>160</v>
      </c>
      <c r="J7" s="13">
        <v>326</v>
      </c>
      <c r="K7" s="13">
        <v>49.079754601226995</v>
      </c>
      <c r="L7" s="17" t="s">
        <v>54</v>
      </c>
      <c r="M7" s="13"/>
      <c r="N7" s="14" t="s">
        <v>22</v>
      </c>
      <c r="O7" s="15" t="s">
        <v>55</v>
      </c>
    </row>
    <row r="8" spans="1:15" s="2" customFormat="1" ht="56.25" customHeight="1" x14ac:dyDescent="0.25">
      <c r="A8" s="32">
        <v>42143</v>
      </c>
      <c r="B8" s="3" t="s">
        <v>56</v>
      </c>
      <c r="C8" s="35" t="s">
        <v>57</v>
      </c>
      <c r="D8" s="35" t="s">
        <v>57</v>
      </c>
      <c r="E8" s="38" t="s">
        <v>51</v>
      </c>
      <c r="F8" s="38" t="s">
        <v>51</v>
      </c>
      <c r="G8" s="4" t="s">
        <v>58</v>
      </c>
      <c r="H8" s="4" t="s">
        <v>59</v>
      </c>
      <c r="I8" s="6">
        <v>75.06</v>
      </c>
      <c r="J8" s="6">
        <v>2015.8987212482443</v>
      </c>
      <c r="K8" s="6">
        <v>3.7234013400000001</v>
      </c>
      <c r="L8" s="16" t="s">
        <v>60</v>
      </c>
      <c r="M8" s="6"/>
      <c r="N8" s="7" t="s">
        <v>22</v>
      </c>
      <c r="O8" s="8" t="s">
        <v>61</v>
      </c>
    </row>
    <row r="9" spans="1:15" s="9" customFormat="1" ht="56.25" customHeight="1" x14ac:dyDescent="0.25">
      <c r="A9" s="33">
        <v>42206</v>
      </c>
      <c r="B9" s="10" t="s">
        <v>62</v>
      </c>
      <c r="C9" s="36" t="s">
        <v>63</v>
      </c>
      <c r="D9" s="36" t="s">
        <v>63</v>
      </c>
      <c r="E9" s="39" t="s">
        <v>51</v>
      </c>
      <c r="F9" s="39" t="s">
        <v>51</v>
      </c>
      <c r="G9" s="11" t="s">
        <v>64</v>
      </c>
      <c r="H9" s="11" t="s">
        <v>65</v>
      </c>
      <c r="I9" s="13">
        <v>474.57</v>
      </c>
      <c r="J9" s="13">
        <v>1378</v>
      </c>
      <c r="K9" s="13">
        <v>34.439042089985485</v>
      </c>
      <c r="L9" s="17" t="s">
        <v>66</v>
      </c>
      <c r="M9" s="13"/>
      <c r="N9" s="14" t="s">
        <v>22</v>
      </c>
      <c r="O9" s="15" t="s">
        <v>67</v>
      </c>
    </row>
    <row r="10" spans="1:15" s="2" customFormat="1" ht="56.25" customHeight="1" x14ac:dyDescent="0.25">
      <c r="A10" s="32">
        <v>42206</v>
      </c>
      <c r="B10" s="3" t="s">
        <v>68</v>
      </c>
      <c r="C10" s="35" t="s">
        <v>69</v>
      </c>
      <c r="D10" s="35" t="s">
        <v>69</v>
      </c>
      <c r="E10" s="38" t="s">
        <v>51</v>
      </c>
      <c r="F10" s="38" t="s">
        <v>51</v>
      </c>
      <c r="G10" s="4" t="s">
        <v>70</v>
      </c>
      <c r="H10" s="4" t="s">
        <v>71</v>
      </c>
      <c r="I10" s="6">
        <v>50</v>
      </c>
      <c r="J10" s="6">
        <v>200</v>
      </c>
      <c r="K10" s="6">
        <v>25</v>
      </c>
      <c r="L10" s="16" t="s">
        <v>60</v>
      </c>
      <c r="M10" s="6"/>
      <c r="N10" s="7" t="s">
        <v>22</v>
      </c>
      <c r="O10" s="8" t="s">
        <v>72</v>
      </c>
    </row>
    <row r="11" spans="1:15" s="9" customFormat="1" ht="56.25" customHeight="1" x14ac:dyDescent="0.25">
      <c r="A11" s="33">
        <v>42206</v>
      </c>
      <c r="B11" s="10" t="s">
        <v>73</v>
      </c>
      <c r="C11" s="36" t="s">
        <v>74</v>
      </c>
      <c r="D11" s="36" t="s">
        <v>75</v>
      </c>
      <c r="E11" s="39" t="s">
        <v>51</v>
      </c>
      <c r="F11" s="39" t="s">
        <v>51</v>
      </c>
      <c r="G11" s="11" t="s">
        <v>76</v>
      </c>
      <c r="H11" s="11" t="s">
        <v>77</v>
      </c>
      <c r="I11" s="13">
        <v>75</v>
      </c>
      <c r="J11" s="13">
        <v>500</v>
      </c>
      <c r="K11" s="13">
        <v>15</v>
      </c>
      <c r="L11" s="17" t="s">
        <v>60</v>
      </c>
      <c r="M11" s="13"/>
      <c r="N11" s="14" t="s">
        <v>22</v>
      </c>
      <c r="O11" s="15" t="s">
        <v>72</v>
      </c>
    </row>
    <row r="12" spans="1:15" s="2" customFormat="1" ht="56.25" customHeight="1" x14ac:dyDescent="0.25">
      <c r="A12" s="32">
        <v>42206</v>
      </c>
      <c r="B12" s="3" t="s">
        <v>78</v>
      </c>
      <c r="C12" s="35" t="s">
        <v>79</v>
      </c>
      <c r="D12" s="35" t="s">
        <v>75</v>
      </c>
      <c r="E12" s="38" t="s">
        <v>51</v>
      </c>
      <c r="F12" s="38" t="s">
        <v>51</v>
      </c>
      <c r="G12" s="4" t="s">
        <v>80</v>
      </c>
      <c r="H12" s="4" t="s">
        <v>81</v>
      </c>
      <c r="I12" s="6">
        <v>150</v>
      </c>
      <c r="J12" s="6">
        <v>300</v>
      </c>
      <c r="K12" s="6">
        <v>50</v>
      </c>
      <c r="L12" s="16" t="s">
        <v>82</v>
      </c>
      <c r="M12" s="6"/>
      <c r="N12" s="7" t="s">
        <v>22</v>
      </c>
      <c r="O12" s="8" t="s">
        <v>83</v>
      </c>
    </row>
    <row r="13" spans="1:15" s="9" customFormat="1" ht="56.25" customHeight="1" x14ac:dyDescent="0.25">
      <c r="A13" s="33">
        <v>42269</v>
      </c>
      <c r="B13" s="10" t="s">
        <v>84</v>
      </c>
      <c r="C13" s="36" t="s">
        <v>85</v>
      </c>
      <c r="D13" s="36" t="s">
        <v>85</v>
      </c>
      <c r="E13" s="39" t="s">
        <v>86</v>
      </c>
      <c r="F13" s="39" t="s">
        <v>86</v>
      </c>
      <c r="G13" s="11" t="s">
        <v>87</v>
      </c>
      <c r="H13" s="11" t="s">
        <v>88</v>
      </c>
      <c r="I13" s="13">
        <v>20</v>
      </c>
      <c r="J13" s="13" t="s">
        <v>89</v>
      </c>
      <c r="K13" s="13" t="s">
        <v>20</v>
      </c>
      <c r="L13" s="17" t="s">
        <v>90</v>
      </c>
      <c r="M13" s="13"/>
      <c r="N13" s="14" t="s">
        <v>22</v>
      </c>
      <c r="O13" s="15" t="s">
        <v>91</v>
      </c>
    </row>
    <row r="14" spans="1:15" s="2" customFormat="1" ht="56.25" customHeight="1" x14ac:dyDescent="0.25">
      <c r="A14" s="32">
        <v>42269</v>
      </c>
      <c r="B14" s="3" t="s">
        <v>92</v>
      </c>
      <c r="C14" s="35" t="s">
        <v>63</v>
      </c>
      <c r="D14" s="35" t="s">
        <v>63</v>
      </c>
      <c r="E14" s="38" t="s">
        <v>45</v>
      </c>
      <c r="F14" s="38" t="s">
        <v>45</v>
      </c>
      <c r="G14" s="4" t="s">
        <v>93</v>
      </c>
      <c r="H14" s="4" t="s">
        <v>94</v>
      </c>
      <c r="I14" s="6">
        <v>147.97999999999999</v>
      </c>
      <c r="J14" s="6">
        <v>439.2294660224635</v>
      </c>
      <c r="K14" s="6">
        <v>33.690817999999993</v>
      </c>
      <c r="L14" s="5" t="s">
        <v>95</v>
      </c>
      <c r="M14" s="6"/>
      <c r="N14" s="7" t="s">
        <v>22</v>
      </c>
      <c r="O14" s="8" t="s">
        <v>96</v>
      </c>
    </row>
    <row r="15" spans="1:15" s="9" customFormat="1" ht="56.25" customHeight="1" x14ac:dyDescent="0.25">
      <c r="A15" s="33">
        <v>42269</v>
      </c>
      <c r="B15" s="10" t="s">
        <v>97</v>
      </c>
      <c r="C15" s="36" t="s">
        <v>69</v>
      </c>
      <c r="D15" s="36" t="s">
        <v>69</v>
      </c>
      <c r="E15" s="39" t="s">
        <v>86</v>
      </c>
      <c r="F15" s="39" t="s">
        <v>86</v>
      </c>
      <c r="G15" s="11" t="s">
        <v>98</v>
      </c>
      <c r="H15" s="11" t="s">
        <v>99</v>
      </c>
      <c r="I15" s="13">
        <v>20</v>
      </c>
      <c r="J15" s="13" t="s">
        <v>89</v>
      </c>
      <c r="K15" s="13" t="s">
        <v>20</v>
      </c>
      <c r="L15" s="14"/>
      <c r="M15" s="13"/>
      <c r="N15" s="14" t="s">
        <v>100</v>
      </c>
      <c r="O15" s="15" t="s">
        <v>101</v>
      </c>
    </row>
    <row r="16" spans="1:15" s="2" customFormat="1" ht="56.25" customHeight="1" x14ac:dyDescent="0.25">
      <c r="A16" s="32">
        <v>42269</v>
      </c>
      <c r="B16" s="3" t="s">
        <v>102</v>
      </c>
      <c r="C16" s="35" t="s">
        <v>103</v>
      </c>
      <c r="D16" s="35" t="s">
        <v>103</v>
      </c>
      <c r="E16" s="38" t="s">
        <v>51</v>
      </c>
      <c r="F16" s="38" t="s">
        <v>51</v>
      </c>
      <c r="G16" s="4" t="s">
        <v>104</v>
      </c>
      <c r="H16" s="4" t="s">
        <v>105</v>
      </c>
      <c r="I16" s="6">
        <v>100</v>
      </c>
      <c r="J16" s="6">
        <v>650</v>
      </c>
      <c r="K16" s="6">
        <v>15.384615384615385</v>
      </c>
      <c r="L16" s="16" t="s">
        <v>106</v>
      </c>
      <c r="M16" s="6"/>
      <c r="N16" s="7" t="s">
        <v>22</v>
      </c>
      <c r="O16" s="8" t="s">
        <v>107</v>
      </c>
    </row>
    <row r="17" spans="1:15" s="9" customFormat="1" ht="56.25" customHeight="1" x14ac:dyDescent="0.25">
      <c r="A17" s="33">
        <v>42269</v>
      </c>
      <c r="B17" s="10" t="s">
        <v>108</v>
      </c>
      <c r="C17" s="36" t="s">
        <v>63</v>
      </c>
      <c r="D17" s="36" t="s">
        <v>63</v>
      </c>
      <c r="E17" s="39" t="s">
        <v>51</v>
      </c>
      <c r="F17" s="39" t="s">
        <v>51</v>
      </c>
      <c r="G17" s="11" t="s">
        <v>109</v>
      </c>
      <c r="H17" s="11" t="s">
        <v>105</v>
      </c>
      <c r="I17" s="13">
        <v>313.94</v>
      </c>
      <c r="J17" s="13">
        <v>1937.6294158248104</v>
      </c>
      <c r="K17" s="13">
        <v>16.202272603626941</v>
      </c>
      <c r="L17" s="17" t="s">
        <v>106</v>
      </c>
      <c r="M17" s="13"/>
      <c r="N17" s="14" t="s">
        <v>22</v>
      </c>
      <c r="O17" s="15" t="s">
        <v>107</v>
      </c>
    </row>
    <row r="18" spans="1:15" s="2" customFormat="1" ht="56.25" customHeight="1" x14ac:dyDescent="0.25">
      <c r="A18" s="32">
        <v>42269</v>
      </c>
      <c r="B18" s="3" t="s">
        <v>110</v>
      </c>
      <c r="C18" s="35" t="s">
        <v>111</v>
      </c>
      <c r="D18" s="35" t="s">
        <v>111</v>
      </c>
      <c r="E18" s="38" t="s">
        <v>86</v>
      </c>
      <c r="F18" s="38" t="s">
        <v>86</v>
      </c>
      <c r="G18" s="4" t="s">
        <v>112</v>
      </c>
      <c r="H18" s="4" t="s">
        <v>113</v>
      </c>
      <c r="I18" s="6">
        <v>50</v>
      </c>
      <c r="J18" s="6" t="s">
        <v>89</v>
      </c>
      <c r="K18" s="6" t="s">
        <v>20</v>
      </c>
      <c r="L18" s="16" t="s">
        <v>114</v>
      </c>
      <c r="M18" s="6">
        <v>50</v>
      </c>
      <c r="N18" s="7" t="s">
        <v>22</v>
      </c>
      <c r="O18" s="8" t="s">
        <v>115</v>
      </c>
    </row>
    <row r="19" spans="1:15" s="9" customFormat="1" ht="56.25" customHeight="1" x14ac:dyDescent="0.25">
      <c r="A19" s="33">
        <v>42269</v>
      </c>
      <c r="B19" s="10" t="s">
        <v>116</v>
      </c>
      <c r="C19" s="36" t="s">
        <v>44</v>
      </c>
      <c r="D19" s="36" t="s">
        <v>44</v>
      </c>
      <c r="E19" s="39" t="s">
        <v>51</v>
      </c>
      <c r="F19" s="39" t="s">
        <v>51</v>
      </c>
      <c r="G19" s="11" t="s">
        <v>117</v>
      </c>
      <c r="H19" s="11" t="s">
        <v>118</v>
      </c>
      <c r="I19" s="14"/>
      <c r="J19" s="14">
        <v>500</v>
      </c>
      <c r="K19" s="13">
        <v>0</v>
      </c>
      <c r="L19" s="17" t="s">
        <v>60</v>
      </c>
      <c r="M19" s="13"/>
      <c r="N19" s="14" t="s">
        <v>22</v>
      </c>
      <c r="O19" s="15" t="s">
        <v>72</v>
      </c>
    </row>
    <row r="20" spans="1:15" s="2" customFormat="1" ht="56.25" customHeight="1" x14ac:dyDescent="0.25">
      <c r="A20" s="32">
        <v>42269</v>
      </c>
      <c r="B20" s="3" t="s">
        <v>119</v>
      </c>
      <c r="C20" s="35" t="s">
        <v>38</v>
      </c>
      <c r="D20" s="35" t="s">
        <v>38</v>
      </c>
      <c r="E20" s="38" t="s">
        <v>17</v>
      </c>
      <c r="F20" s="38" t="s">
        <v>17</v>
      </c>
      <c r="G20" s="4" t="s">
        <v>120</v>
      </c>
      <c r="H20" s="4" t="s">
        <v>121</v>
      </c>
      <c r="I20" s="7">
        <v>120</v>
      </c>
      <c r="J20" s="7">
        <v>1279</v>
      </c>
      <c r="K20" s="6">
        <v>9.382329945269742</v>
      </c>
      <c r="L20" s="3" t="s">
        <v>21</v>
      </c>
      <c r="M20" s="6"/>
      <c r="N20" s="7" t="s">
        <v>22</v>
      </c>
      <c r="O20" s="8" t="s">
        <v>23</v>
      </c>
    </row>
    <row r="21" spans="1:15" s="9" customFormat="1" ht="56.25" customHeight="1" x14ac:dyDescent="0.25">
      <c r="A21" s="33">
        <v>42298</v>
      </c>
      <c r="B21" s="10" t="s">
        <v>122</v>
      </c>
      <c r="C21" s="36" t="s">
        <v>63</v>
      </c>
      <c r="D21" s="36" t="s">
        <v>63</v>
      </c>
      <c r="E21" s="39" t="s">
        <v>51</v>
      </c>
      <c r="F21" s="39" t="s">
        <v>51</v>
      </c>
      <c r="G21" s="11" t="s">
        <v>123</v>
      </c>
      <c r="H21" s="11" t="s">
        <v>124</v>
      </c>
      <c r="I21" s="14">
        <v>306.16000000000003</v>
      </c>
      <c r="J21" s="14">
        <v>2655</v>
      </c>
      <c r="K21" s="13">
        <v>11.53145009416196</v>
      </c>
      <c r="L21" s="17" t="s">
        <v>106</v>
      </c>
      <c r="M21" s="13"/>
      <c r="N21" s="14" t="s">
        <v>22</v>
      </c>
      <c r="O21" s="15" t="s">
        <v>107</v>
      </c>
    </row>
    <row r="22" spans="1:15" s="2" customFormat="1" ht="56.25" customHeight="1" x14ac:dyDescent="0.25">
      <c r="A22" s="32">
        <v>42298</v>
      </c>
      <c r="B22" s="3" t="s">
        <v>125</v>
      </c>
      <c r="C22" s="35" t="s">
        <v>63</v>
      </c>
      <c r="D22" s="35" t="s">
        <v>63</v>
      </c>
      <c r="E22" s="38" t="s">
        <v>86</v>
      </c>
      <c r="F22" s="38" t="s">
        <v>86</v>
      </c>
      <c r="G22" s="4" t="s">
        <v>126</v>
      </c>
      <c r="H22" s="4" t="s">
        <v>127</v>
      </c>
      <c r="I22" s="7">
        <v>136.07</v>
      </c>
      <c r="J22" s="7">
        <v>547</v>
      </c>
      <c r="K22" s="6">
        <v>24.875685557586834</v>
      </c>
      <c r="L22" s="16" t="s">
        <v>128</v>
      </c>
      <c r="M22" s="6">
        <v>50</v>
      </c>
      <c r="N22" s="7" t="s">
        <v>22</v>
      </c>
      <c r="O22" s="8" t="s">
        <v>129</v>
      </c>
    </row>
    <row r="23" spans="1:15" s="9" customFormat="1" ht="56.25" customHeight="1" x14ac:dyDescent="0.25">
      <c r="A23" s="33">
        <v>42298</v>
      </c>
      <c r="B23" s="10" t="s">
        <v>130</v>
      </c>
      <c r="C23" s="36" t="s">
        <v>69</v>
      </c>
      <c r="D23" s="36" t="s">
        <v>69</v>
      </c>
      <c r="E23" s="39" t="s">
        <v>131</v>
      </c>
      <c r="F23" s="39" t="s">
        <v>131</v>
      </c>
      <c r="G23" s="11" t="s">
        <v>132</v>
      </c>
      <c r="H23" s="11" t="s">
        <v>133</v>
      </c>
      <c r="I23" s="14">
        <v>147</v>
      </c>
      <c r="J23" s="14">
        <v>606</v>
      </c>
      <c r="K23" s="13">
        <v>24.257425742574256</v>
      </c>
      <c r="L23" s="17" t="s">
        <v>134</v>
      </c>
      <c r="M23" s="13"/>
      <c r="N23" s="14" t="s">
        <v>22</v>
      </c>
      <c r="O23" s="15" t="s">
        <v>135</v>
      </c>
    </row>
    <row r="24" spans="1:15" s="2" customFormat="1" ht="56.25" customHeight="1" x14ac:dyDescent="0.25">
      <c r="A24" s="32">
        <v>42298</v>
      </c>
      <c r="B24" s="3" t="s">
        <v>136</v>
      </c>
      <c r="C24" s="35" t="s">
        <v>137</v>
      </c>
      <c r="D24" s="35" t="s">
        <v>137</v>
      </c>
      <c r="E24" s="38" t="s">
        <v>17</v>
      </c>
      <c r="F24" s="38" t="s">
        <v>17</v>
      </c>
      <c r="G24" s="4" t="s">
        <v>138</v>
      </c>
      <c r="H24" s="4" t="s">
        <v>139</v>
      </c>
      <c r="I24" s="7">
        <v>500</v>
      </c>
      <c r="J24" s="7">
        <v>1332</v>
      </c>
      <c r="K24" s="6">
        <v>37.537537537537538</v>
      </c>
      <c r="L24" s="16" t="s">
        <v>140</v>
      </c>
      <c r="M24" s="6">
        <f>300/702*100</f>
        <v>42.735042735042732</v>
      </c>
      <c r="N24" s="7" t="s">
        <v>22</v>
      </c>
      <c r="O24" s="8" t="s">
        <v>141</v>
      </c>
    </row>
    <row r="25" spans="1:15" s="9" customFormat="1" ht="56.25" customHeight="1" x14ac:dyDescent="0.25">
      <c r="A25" s="33">
        <v>42298</v>
      </c>
      <c r="B25" s="10" t="s">
        <v>142</v>
      </c>
      <c r="C25" s="36" t="s">
        <v>69</v>
      </c>
      <c r="D25" s="36" t="s">
        <v>69</v>
      </c>
      <c r="E25" s="39" t="s">
        <v>131</v>
      </c>
      <c r="F25" s="39" t="s">
        <v>131</v>
      </c>
      <c r="G25" s="11" t="s">
        <v>143</v>
      </c>
      <c r="H25" s="11" t="s">
        <v>144</v>
      </c>
      <c r="I25" s="14"/>
      <c r="J25" s="14" t="s">
        <v>19</v>
      </c>
      <c r="K25" s="13" t="s">
        <v>20</v>
      </c>
      <c r="L25" s="17" t="s">
        <v>134</v>
      </c>
      <c r="M25" s="13"/>
      <c r="N25" s="14" t="s">
        <v>22</v>
      </c>
      <c r="O25" s="15" t="s">
        <v>135</v>
      </c>
    </row>
    <row r="26" spans="1:15" s="2" customFormat="1" ht="56.25" customHeight="1" x14ac:dyDescent="0.25">
      <c r="A26" s="32">
        <v>42303</v>
      </c>
      <c r="B26" s="3" t="s">
        <v>145</v>
      </c>
      <c r="C26" s="35" t="s">
        <v>146</v>
      </c>
      <c r="D26" s="35" t="s">
        <v>146</v>
      </c>
      <c r="E26" s="38" t="s">
        <v>51</v>
      </c>
      <c r="F26" s="38" t="s">
        <v>51</v>
      </c>
      <c r="G26" s="4" t="s">
        <v>147</v>
      </c>
      <c r="H26" s="4" t="s">
        <v>148</v>
      </c>
      <c r="I26" s="7">
        <v>11.7</v>
      </c>
      <c r="J26" s="7">
        <v>38</v>
      </c>
      <c r="K26" s="6">
        <v>30.78947368421052</v>
      </c>
      <c r="L26" s="16" t="s">
        <v>149</v>
      </c>
      <c r="M26" s="6">
        <f>245/512*100</f>
        <v>47.8515625</v>
      </c>
      <c r="N26" s="7" t="s">
        <v>22</v>
      </c>
      <c r="O26" s="8" t="s">
        <v>150</v>
      </c>
    </row>
    <row r="27" spans="1:15" s="9" customFormat="1" ht="56.25" customHeight="1" x14ac:dyDescent="0.25">
      <c r="A27" s="33">
        <v>42305</v>
      </c>
      <c r="B27" s="10" t="s">
        <v>151</v>
      </c>
      <c r="C27" s="36" t="s">
        <v>69</v>
      </c>
      <c r="D27" s="36" t="s">
        <v>69</v>
      </c>
      <c r="E27" s="39" t="s">
        <v>152</v>
      </c>
      <c r="F27" s="39" t="s">
        <v>51</v>
      </c>
      <c r="G27" s="11" t="s">
        <v>153</v>
      </c>
      <c r="H27" s="11" t="s">
        <v>154</v>
      </c>
      <c r="I27" s="14">
        <v>100</v>
      </c>
      <c r="J27" s="14">
        <v>200</v>
      </c>
      <c r="K27" s="13">
        <v>50</v>
      </c>
      <c r="L27" s="31" t="s">
        <v>155</v>
      </c>
      <c r="M27" s="13">
        <v>75</v>
      </c>
      <c r="N27" s="14" t="s">
        <v>22</v>
      </c>
      <c r="O27" s="15" t="s">
        <v>156</v>
      </c>
    </row>
    <row r="28" spans="1:15" s="2" customFormat="1" ht="56.25" customHeight="1" x14ac:dyDescent="0.25">
      <c r="A28" s="32">
        <v>42314</v>
      </c>
      <c r="B28" s="3" t="s">
        <v>157</v>
      </c>
      <c r="C28" s="35" t="s">
        <v>69</v>
      </c>
      <c r="D28" s="35" t="s">
        <v>69</v>
      </c>
      <c r="E28" s="38" t="s">
        <v>152</v>
      </c>
      <c r="F28" s="38" t="s">
        <v>51</v>
      </c>
      <c r="G28" s="4" t="s">
        <v>158</v>
      </c>
      <c r="H28" s="4" t="s">
        <v>159</v>
      </c>
      <c r="I28" s="7">
        <v>23.5</v>
      </c>
      <c r="J28" s="7">
        <v>58</v>
      </c>
      <c r="K28" s="6">
        <v>40.517241379310342</v>
      </c>
      <c r="L28" s="18" t="s">
        <v>155</v>
      </c>
      <c r="M28" s="6">
        <v>75</v>
      </c>
      <c r="N28" s="7" t="s">
        <v>22</v>
      </c>
      <c r="O28" s="8" t="s">
        <v>156</v>
      </c>
    </row>
    <row r="29" spans="1:15" s="9" customFormat="1" ht="56.25" customHeight="1" x14ac:dyDescent="0.25">
      <c r="A29" s="33">
        <v>42325</v>
      </c>
      <c r="B29" s="10" t="s">
        <v>160</v>
      </c>
      <c r="C29" s="36" t="s">
        <v>38</v>
      </c>
      <c r="D29" s="36" t="s">
        <v>38</v>
      </c>
      <c r="E29" s="39" t="s">
        <v>26</v>
      </c>
      <c r="F29" s="39" t="s">
        <v>26</v>
      </c>
      <c r="G29" s="11" t="s">
        <v>161</v>
      </c>
      <c r="H29" s="11" t="s">
        <v>162</v>
      </c>
      <c r="I29" s="14">
        <v>30</v>
      </c>
      <c r="J29" s="14">
        <v>240</v>
      </c>
      <c r="K29" s="13">
        <v>12.5</v>
      </c>
      <c r="L29" s="17" t="s">
        <v>163</v>
      </c>
      <c r="M29" s="13"/>
      <c r="N29" s="14" t="s">
        <v>22</v>
      </c>
      <c r="O29" s="15" t="s">
        <v>164</v>
      </c>
    </row>
    <row r="30" spans="1:15" s="2" customFormat="1" ht="56.25" customHeight="1" x14ac:dyDescent="0.25">
      <c r="A30" s="32">
        <v>42325</v>
      </c>
      <c r="B30" s="3" t="s">
        <v>165</v>
      </c>
      <c r="C30" s="35" t="s">
        <v>166</v>
      </c>
      <c r="D30" s="35" t="s">
        <v>75</v>
      </c>
      <c r="E30" s="38" t="s">
        <v>167</v>
      </c>
      <c r="F30" s="38" t="s">
        <v>168</v>
      </c>
      <c r="G30" s="4" t="s">
        <v>169</v>
      </c>
      <c r="H30" s="4" t="s">
        <v>170</v>
      </c>
      <c r="I30" s="7">
        <v>30</v>
      </c>
      <c r="J30" s="7">
        <v>120</v>
      </c>
      <c r="K30" s="6">
        <v>25</v>
      </c>
      <c r="L30" s="16" t="s">
        <v>171</v>
      </c>
      <c r="M30" s="6"/>
      <c r="N30" s="7" t="s">
        <v>22</v>
      </c>
      <c r="O30" s="8" t="s">
        <v>172</v>
      </c>
    </row>
    <row r="31" spans="1:15" s="9" customFormat="1" ht="56.25" customHeight="1" x14ac:dyDescent="0.25">
      <c r="A31" s="33">
        <v>42325</v>
      </c>
      <c r="B31" s="10" t="s">
        <v>173</v>
      </c>
      <c r="C31" s="36" t="s">
        <v>38</v>
      </c>
      <c r="D31" s="36" t="s">
        <v>38</v>
      </c>
      <c r="E31" s="39" t="s">
        <v>17</v>
      </c>
      <c r="F31" s="39" t="s">
        <v>17</v>
      </c>
      <c r="G31" s="11" t="s">
        <v>174</v>
      </c>
      <c r="H31" s="11" t="s">
        <v>175</v>
      </c>
      <c r="I31" s="14">
        <v>300</v>
      </c>
      <c r="J31" s="14">
        <v>709</v>
      </c>
      <c r="K31" s="13">
        <v>42.313117066290552</v>
      </c>
      <c r="L31" s="12" t="s">
        <v>176</v>
      </c>
      <c r="M31" s="13"/>
      <c r="N31" s="14" t="s">
        <v>22</v>
      </c>
      <c r="O31" s="15" t="s">
        <v>177</v>
      </c>
    </row>
    <row r="32" spans="1:15" s="2" customFormat="1" ht="56.25" customHeight="1" x14ac:dyDescent="0.25">
      <c r="A32" s="32">
        <v>42325</v>
      </c>
      <c r="B32" s="3" t="s">
        <v>178</v>
      </c>
      <c r="C32" s="35" t="s">
        <v>38</v>
      </c>
      <c r="D32" s="35" t="s">
        <v>38</v>
      </c>
      <c r="E32" s="38" t="s">
        <v>131</v>
      </c>
      <c r="F32" s="38" t="s">
        <v>131</v>
      </c>
      <c r="G32" s="4" t="s">
        <v>179</v>
      </c>
      <c r="H32" s="4" t="s">
        <v>180</v>
      </c>
      <c r="I32" s="7">
        <v>500</v>
      </c>
      <c r="J32" s="7">
        <v>1808</v>
      </c>
      <c r="K32" s="6">
        <v>27.654867256637168</v>
      </c>
      <c r="L32" s="5" t="s">
        <v>181</v>
      </c>
      <c r="M32" s="6"/>
      <c r="N32" s="7" t="s">
        <v>22</v>
      </c>
      <c r="O32" s="8" t="s">
        <v>182</v>
      </c>
    </row>
    <row r="33" spans="1:15" s="9" customFormat="1" ht="56.25" customHeight="1" x14ac:dyDescent="0.25">
      <c r="A33" s="33">
        <v>42325</v>
      </c>
      <c r="B33" s="10" t="s">
        <v>183</v>
      </c>
      <c r="C33" s="36" t="s">
        <v>63</v>
      </c>
      <c r="D33" s="36" t="s">
        <v>63</v>
      </c>
      <c r="E33" s="39" t="s">
        <v>26</v>
      </c>
      <c r="F33" s="39" t="s">
        <v>26</v>
      </c>
      <c r="G33" s="11" t="s">
        <v>184</v>
      </c>
      <c r="H33" s="11" t="s">
        <v>185</v>
      </c>
      <c r="I33" s="14">
        <v>35.630000000000003</v>
      </c>
      <c r="J33" s="14">
        <v>781</v>
      </c>
      <c r="K33" s="13">
        <v>4.5620998719590276</v>
      </c>
      <c r="L33" s="14" t="s">
        <v>186</v>
      </c>
      <c r="M33" s="13"/>
      <c r="N33" s="14" t="s">
        <v>29</v>
      </c>
      <c r="O33" s="15" t="s">
        <v>187</v>
      </c>
    </row>
    <row r="34" spans="1:15" s="2" customFormat="1" ht="56.25" customHeight="1" x14ac:dyDescent="0.25">
      <c r="A34" s="32">
        <v>42325</v>
      </c>
      <c r="B34" s="3" t="s">
        <v>188</v>
      </c>
      <c r="C34" s="35" t="s">
        <v>57</v>
      </c>
      <c r="D34" s="35" t="s">
        <v>57</v>
      </c>
      <c r="E34" s="38" t="s">
        <v>51</v>
      </c>
      <c r="F34" s="38" t="s">
        <v>51</v>
      </c>
      <c r="G34" s="4" t="s">
        <v>189</v>
      </c>
      <c r="H34" s="4" t="s">
        <v>190</v>
      </c>
      <c r="I34" s="7"/>
      <c r="J34" s="7" t="s">
        <v>19</v>
      </c>
      <c r="K34" s="6" t="s">
        <v>20</v>
      </c>
      <c r="L34" s="16" t="s">
        <v>191</v>
      </c>
      <c r="M34" s="6">
        <f>30/68*100</f>
        <v>44.117647058823529</v>
      </c>
      <c r="N34" s="7" t="s">
        <v>22</v>
      </c>
      <c r="O34" s="8" t="s">
        <v>192</v>
      </c>
    </row>
    <row r="35" spans="1:15" s="9" customFormat="1" ht="56.25" customHeight="1" x14ac:dyDescent="0.25">
      <c r="A35" s="33">
        <v>42325</v>
      </c>
      <c r="B35" s="10" t="s">
        <v>193</v>
      </c>
      <c r="C35" s="36" t="s">
        <v>69</v>
      </c>
      <c r="D35" s="36" t="s">
        <v>69</v>
      </c>
      <c r="E35" s="39" t="s">
        <v>17</v>
      </c>
      <c r="F35" s="39" t="s">
        <v>17</v>
      </c>
      <c r="G35" s="11" t="s">
        <v>194</v>
      </c>
      <c r="H35" s="11" t="s">
        <v>195</v>
      </c>
      <c r="I35" s="14">
        <v>280.35000000000002</v>
      </c>
      <c r="J35" s="14">
        <v>561</v>
      </c>
      <c r="K35" s="13">
        <v>49.973262032085564</v>
      </c>
      <c r="L35" s="17" t="s">
        <v>140</v>
      </c>
      <c r="M35" s="13"/>
      <c r="N35" s="14" t="s">
        <v>22</v>
      </c>
      <c r="O35" s="15" t="s">
        <v>141</v>
      </c>
    </row>
    <row r="36" spans="1:15" s="2" customFormat="1" ht="56.25" customHeight="1" x14ac:dyDescent="0.25">
      <c r="A36" s="32">
        <v>42353</v>
      </c>
      <c r="B36" s="3" t="s">
        <v>196</v>
      </c>
      <c r="C36" s="35" t="s">
        <v>38</v>
      </c>
      <c r="D36" s="35" t="s">
        <v>38</v>
      </c>
      <c r="E36" s="38" t="s">
        <v>51</v>
      </c>
      <c r="F36" s="38" t="s">
        <v>51</v>
      </c>
      <c r="G36" s="4" t="s">
        <v>197</v>
      </c>
      <c r="H36" s="4" t="s">
        <v>198</v>
      </c>
      <c r="I36" s="7">
        <v>200</v>
      </c>
      <c r="J36" s="7">
        <v>415</v>
      </c>
      <c r="K36" s="6">
        <v>48.192771084337352</v>
      </c>
      <c r="L36" s="16" t="s">
        <v>66</v>
      </c>
      <c r="M36" s="6"/>
      <c r="N36" s="7" t="s">
        <v>22</v>
      </c>
      <c r="O36" s="8" t="s">
        <v>67</v>
      </c>
    </row>
    <row r="37" spans="1:15" s="9" customFormat="1" ht="56.25" customHeight="1" x14ac:dyDescent="0.25">
      <c r="A37" s="33">
        <v>42353</v>
      </c>
      <c r="B37" s="10" t="s">
        <v>199</v>
      </c>
      <c r="C37" s="36" t="s">
        <v>200</v>
      </c>
      <c r="D37" s="36" t="s">
        <v>200</v>
      </c>
      <c r="E37" s="39" t="s">
        <v>26</v>
      </c>
      <c r="F37" s="39" t="s">
        <v>26</v>
      </c>
      <c r="G37" s="11" t="s">
        <v>201</v>
      </c>
      <c r="H37" s="11" t="s">
        <v>202</v>
      </c>
      <c r="I37" s="14">
        <v>37.5</v>
      </c>
      <c r="J37" s="14">
        <v>95</v>
      </c>
      <c r="K37" s="13">
        <v>39.473684210526315</v>
      </c>
      <c r="L37" s="12" t="s">
        <v>203</v>
      </c>
      <c r="M37" s="13"/>
      <c r="N37" s="14" t="s">
        <v>29</v>
      </c>
      <c r="O37" s="15" t="s">
        <v>204</v>
      </c>
    </row>
    <row r="38" spans="1:15" s="2" customFormat="1" ht="56.25" customHeight="1" x14ac:dyDescent="0.25">
      <c r="A38" s="32">
        <v>42353</v>
      </c>
      <c r="B38" s="3" t="s">
        <v>205</v>
      </c>
      <c r="C38" s="35" t="s">
        <v>32</v>
      </c>
      <c r="D38" s="35" t="s">
        <v>32</v>
      </c>
      <c r="E38" s="38" t="s">
        <v>17</v>
      </c>
      <c r="F38" s="38" t="s">
        <v>17</v>
      </c>
      <c r="G38" s="4" t="s">
        <v>206</v>
      </c>
      <c r="H38" s="4" t="s">
        <v>207</v>
      </c>
      <c r="I38" s="7">
        <v>105</v>
      </c>
      <c r="J38" s="7">
        <v>1200</v>
      </c>
      <c r="K38" s="6">
        <v>8.75</v>
      </c>
      <c r="L38" s="16" t="s">
        <v>208</v>
      </c>
      <c r="M38" s="6">
        <f>50/250*100</f>
        <v>20</v>
      </c>
      <c r="N38" s="7" t="s">
        <v>29</v>
      </c>
      <c r="O38" s="8" t="s">
        <v>209</v>
      </c>
    </row>
    <row r="39" spans="1:15" s="9" customFormat="1" ht="56.25" customHeight="1" x14ac:dyDescent="0.25">
      <c r="A39" s="33">
        <v>42353</v>
      </c>
      <c r="B39" s="10" t="s">
        <v>210</v>
      </c>
      <c r="C39" s="36" t="s">
        <v>38</v>
      </c>
      <c r="D39" s="36" t="s">
        <v>38</v>
      </c>
      <c r="E39" s="39" t="s">
        <v>26</v>
      </c>
      <c r="F39" s="39" t="s">
        <v>26</v>
      </c>
      <c r="G39" s="11" t="s">
        <v>211</v>
      </c>
      <c r="H39" s="11" t="s">
        <v>212</v>
      </c>
      <c r="I39" s="14">
        <v>15</v>
      </c>
      <c r="J39" s="14">
        <v>130</v>
      </c>
      <c r="K39" s="13">
        <v>11.538461538461538</v>
      </c>
      <c r="L39" s="17" t="s">
        <v>213</v>
      </c>
      <c r="M39" s="13">
        <v>50</v>
      </c>
      <c r="N39" s="14" t="s">
        <v>29</v>
      </c>
      <c r="O39" s="15" t="s">
        <v>214</v>
      </c>
    </row>
    <row r="40" spans="1:15" s="2" customFormat="1" ht="56.25" customHeight="1" x14ac:dyDescent="0.25">
      <c r="A40" s="32">
        <v>42353</v>
      </c>
      <c r="B40" s="3" t="s">
        <v>215</v>
      </c>
      <c r="C40" s="35" t="s">
        <v>32</v>
      </c>
      <c r="D40" s="35" t="s">
        <v>32</v>
      </c>
      <c r="E40" s="38" t="s">
        <v>17</v>
      </c>
      <c r="F40" s="38" t="s">
        <v>17</v>
      </c>
      <c r="G40" s="4" t="s">
        <v>216</v>
      </c>
      <c r="H40" s="4" t="s">
        <v>217</v>
      </c>
      <c r="I40" s="7">
        <v>75</v>
      </c>
      <c r="J40" s="7">
        <v>250</v>
      </c>
      <c r="K40" s="6">
        <v>30</v>
      </c>
      <c r="L40" s="16" t="s">
        <v>218</v>
      </c>
      <c r="M40" s="6">
        <v>50</v>
      </c>
      <c r="N40" s="7" t="s">
        <v>29</v>
      </c>
      <c r="O40" s="8" t="s">
        <v>219</v>
      </c>
    </row>
    <row r="41" spans="1:15" s="9" customFormat="1" ht="56.25" customHeight="1" x14ac:dyDescent="0.25">
      <c r="A41" s="33">
        <v>42353</v>
      </c>
      <c r="B41" s="10" t="s">
        <v>220</v>
      </c>
      <c r="C41" s="36" t="s">
        <v>44</v>
      </c>
      <c r="D41" s="36" t="s">
        <v>44</v>
      </c>
      <c r="E41" s="39" t="s">
        <v>221</v>
      </c>
      <c r="F41" s="39" t="s">
        <v>168</v>
      </c>
      <c r="G41" s="11" t="s">
        <v>222</v>
      </c>
      <c r="H41" s="11" t="s">
        <v>223</v>
      </c>
      <c r="I41" s="14">
        <v>200</v>
      </c>
      <c r="J41" s="14">
        <v>520</v>
      </c>
      <c r="K41" s="13">
        <v>38.461538461538467</v>
      </c>
      <c r="L41" s="17" t="s">
        <v>224</v>
      </c>
      <c r="M41" s="13">
        <v>50</v>
      </c>
      <c r="N41" s="14" t="s">
        <v>22</v>
      </c>
      <c r="O41" s="15" t="s">
        <v>225</v>
      </c>
    </row>
    <row r="42" spans="1:15" s="2" customFormat="1" ht="56.25" customHeight="1" x14ac:dyDescent="0.25">
      <c r="A42" s="32">
        <v>42353</v>
      </c>
      <c r="B42" s="3" t="s">
        <v>226</v>
      </c>
      <c r="C42" s="35" t="s">
        <v>32</v>
      </c>
      <c r="D42" s="35" t="s">
        <v>32</v>
      </c>
      <c r="E42" s="38" t="s">
        <v>152</v>
      </c>
      <c r="F42" s="38" t="s">
        <v>51</v>
      </c>
      <c r="G42" s="4" t="s">
        <v>227</v>
      </c>
      <c r="H42" s="4" t="s">
        <v>228</v>
      </c>
      <c r="I42" s="7">
        <v>25</v>
      </c>
      <c r="J42" s="7">
        <v>250</v>
      </c>
      <c r="K42" s="6">
        <v>10</v>
      </c>
      <c r="L42" s="16" t="s">
        <v>82</v>
      </c>
      <c r="M42" s="6">
        <v>50</v>
      </c>
      <c r="N42" s="7" t="s">
        <v>29</v>
      </c>
      <c r="O42" s="8" t="s">
        <v>229</v>
      </c>
    </row>
    <row r="43" spans="1:15" s="9" customFormat="1" ht="56.25" customHeight="1" x14ac:dyDescent="0.25">
      <c r="A43" s="33">
        <v>42402</v>
      </c>
      <c r="B43" s="10" t="s">
        <v>230</v>
      </c>
      <c r="C43" s="36" t="s">
        <v>69</v>
      </c>
      <c r="D43" s="36" t="s">
        <v>69</v>
      </c>
      <c r="E43" s="39" t="s">
        <v>168</v>
      </c>
      <c r="F43" s="39" t="s">
        <v>168</v>
      </c>
      <c r="G43" s="11" t="s">
        <v>231</v>
      </c>
      <c r="H43" s="11" t="s">
        <v>232</v>
      </c>
      <c r="I43" s="14">
        <v>500</v>
      </c>
      <c r="J43" s="14">
        <v>2300</v>
      </c>
      <c r="K43" s="13">
        <v>21.739130434782609</v>
      </c>
      <c r="L43" s="12" t="s">
        <v>233</v>
      </c>
      <c r="M43" s="13"/>
      <c r="N43" s="14" t="s">
        <v>22</v>
      </c>
      <c r="O43" s="15" t="s">
        <v>234</v>
      </c>
    </row>
    <row r="44" spans="1:15" s="2" customFormat="1" ht="56.25" customHeight="1" x14ac:dyDescent="0.25">
      <c r="A44" s="32">
        <v>42402</v>
      </c>
      <c r="B44" s="3" t="s">
        <v>235</v>
      </c>
      <c r="C44" s="35" t="s">
        <v>38</v>
      </c>
      <c r="D44" s="35" t="s">
        <v>38</v>
      </c>
      <c r="E44" s="38" t="s">
        <v>17</v>
      </c>
      <c r="F44" s="38" t="s">
        <v>17</v>
      </c>
      <c r="G44" s="4" t="s">
        <v>236</v>
      </c>
      <c r="H44" s="4" t="s">
        <v>237</v>
      </c>
      <c r="I44" s="7">
        <v>200</v>
      </c>
      <c r="J44" s="7">
        <v>501</v>
      </c>
      <c r="K44" s="6">
        <v>39.920159680638726</v>
      </c>
      <c r="L44" s="16" t="s">
        <v>218</v>
      </c>
      <c r="M44" s="6">
        <v>50</v>
      </c>
      <c r="N44" s="7" t="s">
        <v>22</v>
      </c>
      <c r="O44" s="8" t="s">
        <v>238</v>
      </c>
    </row>
    <row r="45" spans="1:15" s="9" customFormat="1" ht="56.25" customHeight="1" x14ac:dyDescent="0.25">
      <c r="A45" s="33">
        <v>42439</v>
      </c>
      <c r="B45" s="10" t="s">
        <v>239</v>
      </c>
      <c r="C45" s="36" t="s">
        <v>69</v>
      </c>
      <c r="D45" s="36" t="s">
        <v>69</v>
      </c>
      <c r="E45" s="39" t="s">
        <v>26</v>
      </c>
      <c r="F45" s="39" t="s">
        <v>26</v>
      </c>
      <c r="G45" s="11" t="s">
        <v>240</v>
      </c>
      <c r="H45" s="11" t="s">
        <v>241</v>
      </c>
      <c r="I45" s="14">
        <v>55</v>
      </c>
      <c r="J45" s="14">
        <v>116</v>
      </c>
      <c r="K45" s="13">
        <v>47.413793103448278</v>
      </c>
      <c r="L45" s="12" t="s">
        <v>203</v>
      </c>
      <c r="M45" s="13"/>
      <c r="N45" s="14" t="s">
        <v>29</v>
      </c>
      <c r="O45" s="15" t="s">
        <v>204</v>
      </c>
    </row>
    <row r="46" spans="1:15" s="2" customFormat="1" ht="56.25" customHeight="1" x14ac:dyDescent="0.25">
      <c r="A46" s="32">
        <v>42439</v>
      </c>
      <c r="B46" s="3" t="s">
        <v>242</v>
      </c>
      <c r="C46" s="35" t="s">
        <v>16</v>
      </c>
      <c r="D46" s="35" t="s">
        <v>16</v>
      </c>
      <c r="E46" s="38" t="s">
        <v>26</v>
      </c>
      <c r="F46" s="38" t="s">
        <v>26</v>
      </c>
      <c r="G46" s="4" t="s">
        <v>243</v>
      </c>
      <c r="H46" s="4" t="s">
        <v>244</v>
      </c>
      <c r="I46" s="7">
        <v>100</v>
      </c>
      <c r="J46" s="7" t="s">
        <v>19</v>
      </c>
      <c r="K46" s="6" t="s">
        <v>20</v>
      </c>
      <c r="L46" s="5" t="s">
        <v>245</v>
      </c>
      <c r="M46" s="6"/>
      <c r="N46" s="7" t="s">
        <v>29</v>
      </c>
      <c r="O46" s="8" t="s">
        <v>246</v>
      </c>
    </row>
    <row r="47" spans="1:15" s="9" customFormat="1" ht="56.25" customHeight="1" x14ac:dyDescent="0.25">
      <c r="A47" s="33">
        <v>42439</v>
      </c>
      <c r="B47" s="10" t="s">
        <v>247</v>
      </c>
      <c r="C47" s="36" t="s">
        <v>85</v>
      </c>
      <c r="D47" s="36" t="s">
        <v>85</v>
      </c>
      <c r="E47" s="39" t="s">
        <v>17</v>
      </c>
      <c r="F47" s="39" t="s">
        <v>17</v>
      </c>
      <c r="G47" s="11" t="s">
        <v>248</v>
      </c>
      <c r="H47" s="11" t="s">
        <v>249</v>
      </c>
      <c r="I47" s="14">
        <v>100</v>
      </c>
      <c r="J47" s="14" t="s">
        <v>19</v>
      </c>
      <c r="K47" s="13" t="s">
        <v>20</v>
      </c>
      <c r="L47" s="10" t="s">
        <v>21</v>
      </c>
      <c r="M47" s="13"/>
      <c r="N47" s="14" t="s">
        <v>22</v>
      </c>
      <c r="O47" s="15" t="s">
        <v>250</v>
      </c>
    </row>
    <row r="48" spans="1:15" s="2" customFormat="1" ht="56.25" customHeight="1" x14ac:dyDescent="0.25">
      <c r="A48" s="32">
        <v>42439</v>
      </c>
      <c r="B48" s="3" t="s">
        <v>251</v>
      </c>
      <c r="C48" s="35" t="s">
        <v>16</v>
      </c>
      <c r="D48" s="35" t="s">
        <v>16</v>
      </c>
      <c r="E48" s="38" t="s">
        <v>51</v>
      </c>
      <c r="F48" s="38" t="s">
        <v>51</v>
      </c>
      <c r="G48" s="4" t="s">
        <v>252</v>
      </c>
      <c r="H48" s="4" t="s">
        <v>253</v>
      </c>
      <c r="I48" s="7">
        <v>105</v>
      </c>
      <c r="J48" s="7">
        <v>300</v>
      </c>
      <c r="K48" s="6">
        <v>35</v>
      </c>
      <c r="L48" s="16" t="s">
        <v>254</v>
      </c>
      <c r="M48" s="6">
        <f>188/375*100</f>
        <v>50.133333333333333</v>
      </c>
      <c r="N48" s="7" t="s">
        <v>22</v>
      </c>
      <c r="O48" s="8" t="s">
        <v>255</v>
      </c>
    </row>
    <row r="49" spans="1:15" s="9" customFormat="1" ht="56.25" customHeight="1" x14ac:dyDescent="0.25">
      <c r="A49" s="33">
        <v>42439</v>
      </c>
      <c r="B49" s="10" t="s">
        <v>256</v>
      </c>
      <c r="C49" s="36" t="s">
        <v>69</v>
      </c>
      <c r="D49" s="36" t="s">
        <v>69</v>
      </c>
      <c r="E49" s="39" t="s">
        <v>257</v>
      </c>
      <c r="F49" s="39" t="s">
        <v>168</v>
      </c>
      <c r="G49" s="11" t="s">
        <v>258</v>
      </c>
      <c r="H49" s="11" t="s">
        <v>259</v>
      </c>
      <c r="I49" s="14">
        <v>40.1</v>
      </c>
      <c r="J49" s="14">
        <v>200</v>
      </c>
      <c r="K49" s="13">
        <v>20.05</v>
      </c>
      <c r="L49" s="17" t="s">
        <v>260</v>
      </c>
      <c r="M49" s="13"/>
      <c r="N49" s="14" t="s">
        <v>22</v>
      </c>
      <c r="O49" s="15" t="s">
        <v>261</v>
      </c>
    </row>
    <row r="50" spans="1:15" s="2" customFormat="1" ht="56.25" customHeight="1" x14ac:dyDescent="0.25">
      <c r="A50" s="32">
        <v>42439</v>
      </c>
      <c r="B50" s="3" t="s">
        <v>262</v>
      </c>
      <c r="C50" s="35" t="s">
        <v>74</v>
      </c>
      <c r="D50" s="35" t="s">
        <v>75</v>
      </c>
      <c r="E50" s="38" t="s">
        <v>51</v>
      </c>
      <c r="F50" s="38" t="s">
        <v>51</v>
      </c>
      <c r="G50" s="4" t="s">
        <v>263</v>
      </c>
      <c r="H50" s="4" t="s">
        <v>264</v>
      </c>
      <c r="I50" s="7">
        <v>80</v>
      </c>
      <c r="J50" s="7">
        <v>400</v>
      </c>
      <c r="K50" s="6">
        <v>20</v>
      </c>
      <c r="L50" s="16" t="s">
        <v>60</v>
      </c>
      <c r="M50" s="6"/>
      <c r="N50" s="7" t="s">
        <v>22</v>
      </c>
      <c r="O50" s="8" t="s">
        <v>72</v>
      </c>
    </row>
    <row r="51" spans="1:15" s="9" customFormat="1" ht="56.25" customHeight="1" x14ac:dyDescent="0.25">
      <c r="A51" s="33">
        <v>42439</v>
      </c>
      <c r="B51" s="10" t="s">
        <v>265</v>
      </c>
      <c r="C51" s="36" t="s">
        <v>69</v>
      </c>
      <c r="D51" s="36" t="s">
        <v>69</v>
      </c>
      <c r="E51" s="39" t="s">
        <v>26</v>
      </c>
      <c r="F51" s="39" t="s">
        <v>26</v>
      </c>
      <c r="G51" s="11" t="s">
        <v>266</v>
      </c>
      <c r="H51" s="11" t="s">
        <v>267</v>
      </c>
      <c r="I51" s="14"/>
      <c r="J51" s="14" t="s">
        <v>19</v>
      </c>
      <c r="K51" s="13" t="s">
        <v>20</v>
      </c>
      <c r="L51" s="14"/>
      <c r="M51" s="13"/>
      <c r="N51" s="14" t="s">
        <v>268</v>
      </c>
      <c r="O51" s="19"/>
    </row>
    <row r="52" spans="1:15" s="2" customFormat="1" ht="56.25" customHeight="1" x14ac:dyDescent="0.25">
      <c r="A52" s="32">
        <v>42439</v>
      </c>
      <c r="B52" s="3" t="s">
        <v>269</v>
      </c>
      <c r="C52" s="35" t="s">
        <v>270</v>
      </c>
      <c r="D52" s="35" t="s">
        <v>270</v>
      </c>
      <c r="E52" s="38" t="s">
        <v>51</v>
      </c>
      <c r="F52" s="38" t="s">
        <v>51</v>
      </c>
      <c r="G52" s="4" t="s">
        <v>271</v>
      </c>
      <c r="H52" s="4" t="s">
        <v>272</v>
      </c>
      <c r="I52" s="7">
        <v>40</v>
      </c>
      <c r="J52" s="7">
        <v>74</v>
      </c>
      <c r="K52" s="6">
        <v>54.054054054054056</v>
      </c>
      <c r="L52" s="16" t="s">
        <v>273</v>
      </c>
      <c r="M52" s="6"/>
      <c r="N52" s="7" t="s">
        <v>22</v>
      </c>
      <c r="O52" s="20" t="s">
        <v>274</v>
      </c>
    </row>
    <row r="53" spans="1:15" s="9" customFormat="1" ht="56.25" customHeight="1" x14ac:dyDescent="0.25">
      <c r="A53" s="33">
        <v>42439</v>
      </c>
      <c r="B53" s="10" t="s">
        <v>275</v>
      </c>
      <c r="C53" s="36" t="s">
        <v>74</v>
      </c>
      <c r="D53" s="36" t="s">
        <v>75</v>
      </c>
      <c r="E53" s="39" t="s">
        <v>51</v>
      </c>
      <c r="F53" s="39" t="s">
        <v>51</v>
      </c>
      <c r="G53" s="21" t="s">
        <v>263</v>
      </c>
      <c r="H53" s="11" t="s">
        <v>276</v>
      </c>
      <c r="I53" s="14">
        <v>66</v>
      </c>
      <c r="J53" s="14">
        <v>400</v>
      </c>
      <c r="K53" s="13">
        <v>16.5</v>
      </c>
      <c r="L53" s="17" t="s">
        <v>60</v>
      </c>
      <c r="M53" s="13"/>
      <c r="N53" s="14" t="s">
        <v>22</v>
      </c>
      <c r="O53" s="19" t="s">
        <v>72</v>
      </c>
    </row>
    <row r="54" spans="1:15" s="2" customFormat="1" ht="56.25" customHeight="1" x14ac:dyDescent="0.25">
      <c r="A54" s="32">
        <v>42472</v>
      </c>
      <c r="B54" s="3" t="s">
        <v>277</v>
      </c>
      <c r="C54" s="35" t="s">
        <v>69</v>
      </c>
      <c r="D54" s="35" t="s">
        <v>69</v>
      </c>
      <c r="E54" s="38" t="s">
        <v>278</v>
      </c>
      <c r="F54" s="38" t="s">
        <v>278</v>
      </c>
      <c r="G54" s="4" t="s">
        <v>279</v>
      </c>
      <c r="H54" s="4" t="s">
        <v>280</v>
      </c>
      <c r="I54" s="7">
        <v>100</v>
      </c>
      <c r="J54" s="7">
        <v>650</v>
      </c>
      <c r="K54" s="6">
        <v>15.384615384615385</v>
      </c>
      <c r="L54" s="16" t="s">
        <v>281</v>
      </c>
      <c r="M54" s="6"/>
      <c r="N54" s="7" t="s">
        <v>22</v>
      </c>
      <c r="O54" s="20" t="s">
        <v>282</v>
      </c>
    </row>
    <row r="55" spans="1:15" s="9" customFormat="1" ht="56.25" customHeight="1" x14ac:dyDescent="0.25">
      <c r="A55" s="33">
        <v>42472</v>
      </c>
      <c r="B55" s="10" t="s">
        <v>283</v>
      </c>
      <c r="C55" s="36" t="s">
        <v>103</v>
      </c>
      <c r="D55" s="36" t="s">
        <v>103</v>
      </c>
      <c r="E55" s="39" t="s">
        <v>51</v>
      </c>
      <c r="F55" s="39" t="s">
        <v>51</v>
      </c>
      <c r="G55" s="11" t="s">
        <v>284</v>
      </c>
      <c r="H55" s="11" t="s">
        <v>285</v>
      </c>
      <c r="I55" s="14">
        <v>250</v>
      </c>
      <c r="J55" s="14" t="s">
        <v>19</v>
      </c>
      <c r="K55" s="13" t="s">
        <v>20</v>
      </c>
      <c r="L55" s="17" t="s">
        <v>106</v>
      </c>
      <c r="M55" s="13"/>
      <c r="N55" s="14" t="s">
        <v>22</v>
      </c>
      <c r="O55" s="19" t="s">
        <v>107</v>
      </c>
    </row>
    <row r="56" spans="1:15" ht="56.25" customHeight="1" x14ac:dyDescent="0.25">
      <c r="A56" s="34">
        <v>42472</v>
      </c>
      <c r="B56" s="22" t="s">
        <v>286</v>
      </c>
      <c r="C56" s="37" t="s">
        <v>287</v>
      </c>
      <c r="D56" s="37" t="s">
        <v>75</v>
      </c>
      <c r="E56" s="40" t="s">
        <v>86</v>
      </c>
      <c r="F56" s="40" t="s">
        <v>86</v>
      </c>
      <c r="G56" s="23" t="s">
        <v>288</v>
      </c>
      <c r="H56" s="23" t="s">
        <v>289</v>
      </c>
      <c r="I56" s="24">
        <v>40</v>
      </c>
      <c r="J56" s="24">
        <v>400</v>
      </c>
      <c r="K56" s="25">
        <v>10</v>
      </c>
      <c r="L56" s="26" t="s">
        <v>290</v>
      </c>
      <c r="M56" s="25">
        <f>0.121212121212121*100</f>
        <v>12.1212121212121</v>
      </c>
      <c r="N56" s="24" t="s">
        <v>29</v>
      </c>
      <c r="O56" s="27" t="s">
        <v>291</v>
      </c>
    </row>
    <row r="57" spans="1:15" x14ac:dyDescent="0.25">
      <c r="A57" s="28"/>
      <c r="E57" s="40"/>
      <c r="F57" s="40"/>
      <c r="K57" s="29"/>
    </row>
  </sheetData>
  <mergeCells count="2">
    <mergeCell ref="E56:E57"/>
    <mergeCell ref="F56:F57"/>
  </mergeCells>
  <conditionalFormatting sqref="N2:N56">
    <cfRule type="colorScale" priority="1">
      <colorScale>
        <cfvo type="formula" val="&quot;&quot;&quot;High&quot;&quot;&quot;"/>
        <cfvo type="percentile" val="50"/>
        <cfvo type="max"/>
        <color rgb="FFF8696B"/>
        <color rgb="FFFFEB84"/>
        <color rgb="FF63BE7B"/>
      </colorScale>
    </cfRule>
  </conditionalFormatting>
  <hyperlinks>
    <hyperlink ref="B2" r:id="rId1" display="http://www.eib.org/projects/pipeline/2014/20140566.htm"/>
    <hyperlink ref="B3" r:id="rId2" display="http://www.eib.org/projects/pipeline/2014/20140557.htm"/>
    <hyperlink ref="B4" r:id="rId3" display="http://www.eib.org/projects/pipeline/2014/20140603.htm"/>
    <hyperlink ref="B5" r:id="rId4" display="http://www.eib.org/projects/pipeline/2014/20140677.htm"/>
    <hyperlink ref="B6" r:id="rId5" display="http://www.eib.org/projects/pipeline/2014/20140692.htm"/>
    <hyperlink ref="B7" r:id="rId6" display="http://www.eib.org/projects/pipeline/2012/20120132.htm"/>
    <hyperlink ref="B8" r:id="rId7" display="http://www.eib.org/projects/pipeline/2014/20140769.htm"/>
    <hyperlink ref="B9" r:id="rId8" display="http://www.eib.org/projects/pipeline/2015/20150086.htm"/>
    <hyperlink ref="B10" r:id="rId9" display="http://www.eib.org/projects/pipeline/2015/20150139.htm"/>
    <hyperlink ref="B11" r:id="rId10" display="http://www.eib.org/projects/pipeline/2015/20150273.htm"/>
    <hyperlink ref="B12" r:id="rId11" display="http://www.eib.org/projects/pipeline/2014/20140768.htm"/>
    <hyperlink ref="B13" r:id="rId12" display="http://www.eib.org/projects/pipeline/2014/20140577.htm"/>
    <hyperlink ref="B14" r:id="rId13" display="http://www.eib.org/projects/pipeline/2014/20140551.htm"/>
    <hyperlink ref="B15" r:id="rId14" display="http://www.eib.org/projects/pipeline/2014/20140293.htm"/>
    <hyperlink ref="B16" r:id="rId15" display="http://www.eib.org/projects/pipeline/2014/20140251.htm"/>
    <hyperlink ref="B17" r:id="rId16" display="http://www.eib.org/projects/pipeline/2015/20150382.htm"/>
    <hyperlink ref="B18" r:id="rId17" display="http://www.eib.org/projects/pipeline/2015/20150153.htm"/>
    <hyperlink ref="B19" r:id="rId18" display="http://www.eib.org/projects/pipeline/2015/20150351.htm"/>
    <hyperlink ref="B20" r:id="rId19" display="http://www.eib.org/projects/pipeline/2009/20090448.htm"/>
    <hyperlink ref="B21" r:id="rId20" display="http://www.eib.org/projects/pipeline/2015/20150314.htm"/>
    <hyperlink ref="B22" r:id="rId21" display="http://www.eib.org/projects/pipeline/2015/20150374.htm"/>
    <hyperlink ref="B23" r:id="rId22" display="http://www.eib.org/projects/pipeline/2015/20150392.htm"/>
    <hyperlink ref="B24" r:id="rId23" display="http://www.eib.org/projects/pipeline/2015/20150059.htm"/>
    <hyperlink ref="B25" r:id="rId24" display="http://www.eib.org/projects/pipeline/2015/20150361.htm"/>
    <hyperlink ref="B26" r:id="rId25" display="http://www.eib.org/projects/pipeline/2015/20150567.htm"/>
    <hyperlink ref="B27" r:id="rId26" display="http://www.eib.org/projects/pipeline/2014/20140196.htm"/>
    <hyperlink ref="B28" r:id="rId27" display="http://www.eib.org/projects/pipeline/2014/20140158.htm"/>
    <hyperlink ref="B29" r:id="rId28" display="http://www.eib.org/projects/pipeline/2015/20150316.htm"/>
    <hyperlink ref="B30" r:id="rId29" display="http://www.eib.org/projects/pipeline/2015/20150248.htm"/>
    <hyperlink ref="B31" r:id="rId30" display="http://www.eib.org/projects/pipeline/2015/20150364.htm"/>
    <hyperlink ref="B32" r:id="rId31" display="http://www.eib.org/projects/pipeline/2015/20150189.htm"/>
    <hyperlink ref="B33" r:id="rId32" display="http://www.eib.org/projects/pipeline/2015/20150306.htm"/>
    <hyperlink ref="B34" r:id="rId33" display="http://www.eib.org/projects/pipeline/2015/20150400.htm"/>
    <hyperlink ref="B35" r:id="rId34" display="http://www.eib.org/projects/pipeline/2015/20150234.htm"/>
    <hyperlink ref="B36" r:id="rId35" display="http://www.eib.org/projects/pipeline/2013/20130682.htm"/>
    <hyperlink ref="B37" r:id="rId36" display="http://www.eib.org/projects/pipeline/2015/20150352.htm"/>
    <hyperlink ref="B38" r:id="rId37" display="http://www.eib.org/projects/pipeline/2015/20150115.htm"/>
    <hyperlink ref="B39" r:id="rId38" display="http://www.eib.org/projects/pipeline/2015/20150447.htm"/>
    <hyperlink ref="B40" r:id="rId39" display="http://www.eib.org/projects/pipeline/2015/20150344.htm"/>
    <hyperlink ref="B41" r:id="rId40" display="http://www.eib.org/projects/pipeline/2015/20150224.htm"/>
    <hyperlink ref="B42" r:id="rId41" display="http://www.eib.org/projects/pipeline/2015/20150311.htm"/>
    <hyperlink ref="B43" r:id="rId42" display="http://www.eib.org/projects/pipeline/2015/20150036.htm"/>
    <hyperlink ref="B44" r:id="rId43" display="http://www.eib.org/projects/pipeline/2015/20150563.htm"/>
    <hyperlink ref="B45" r:id="rId44" display="http://www.eib.org/projects/pipeline/2015/20150788.htm"/>
    <hyperlink ref="B46" r:id="rId45" display="http://www.eib.org/projects/pipeline/2015/20150663.htm"/>
    <hyperlink ref="B47" r:id="rId46" display="http://www.eib.org/projects/pipeline/2015/20150004.htm"/>
    <hyperlink ref="B48" r:id="rId47" display="http://www.eib.org/projects/pipeline/2013/20130557.htm"/>
    <hyperlink ref="B49" r:id="rId48" display="http://www.eib.org/projects/pipeline/2015/20150645.htm"/>
    <hyperlink ref="B50" r:id="rId49" display="http://www.eib.org/projects/pipeline/2015/20150704.htm"/>
    <hyperlink ref="B51" r:id="rId50" display="http://www.eib.org/projects/pipeline/2015/20150454.htm"/>
    <hyperlink ref="B52" r:id="rId51" display="http://www.eib.org/projects/pipeline/2015/20150689.htm"/>
    <hyperlink ref="B54" r:id="rId52" display="http://www.eib.org/projects/pipeline/2015/20150435.htm"/>
    <hyperlink ref="B55" r:id="rId53" display="http://www.eib.org/projects/pipeline/2015/20150619.htm"/>
    <hyperlink ref="B56" r:id="rId54" display="http://www.eib.org/projects/pipeline/2015/20150818.htm"/>
    <hyperlink ref="B53" r:id="rId55" display="http://www.eib.org/projects/pipeline/2015/20150798.htm"/>
    <hyperlink ref="L4" r:id="rId56"/>
    <hyperlink ref="L2" r:id="rId57"/>
    <hyperlink ref="L3" r:id="rId58"/>
    <hyperlink ref="L5" r:id="rId59"/>
    <hyperlink ref="L7" r:id="rId60"/>
    <hyperlink ref="L8" r:id="rId61"/>
    <hyperlink ref="L10" r:id="rId62"/>
    <hyperlink ref="L11" r:id="rId63"/>
    <hyperlink ref="L50" r:id="rId64"/>
    <hyperlink ref="L53" r:id="rId65"/>
    <hyperlink ref="L9" r:id="rId66"/>
    <hyperlink ref="L12" r:id="rId67"/>
    <hyperlink ref="L19" r:id="rId68"/>
    <hyperlink ref="L16" r:id="rId69"/>
    <hyperlink ref="L17" r:id="rId70"/>
    <hyperlink ref="L21" r:id="rId71"/>
    <hyperlink ref="L55" r:id="rId72"/>
    <hyperlink ref="L18" r:id="rId73"/>
    <hyperlink ref="L20" r:id="rId74"/>
    <hyperlink ref="L22" r:id="rId75"/>
    <hyperlink ref="L24" r:id="rId76"/>
    <hyperlink ref="L26" r:id="rId77"/>
    <hyperlink ref="L29" r:id="rId78"/>
    <hyperlink ref="L30" r:id="rId79"/>
    <hyperlink ref="L34" r:id="rId80"/>
    <hyperlink ref="L35" r:id="rId81"/>
    <hyperlink ref="L36" r:id="rId82"/>
    <hyperlink ref="L38" r:id="rId83"/>
    <hyperlink ref="L39" r:id="rId84"/>
    <hyperlink ref="L40" r:id="rId85"/>
    <hyperlink ref="L41" r:id="rId86"/>
    <hyperlink ref="L42" r:id="rId87"/>
    <hyperlink ref="L44" r:id="rId88"/>
    <hyperlink ref="L47" r:id="rId89"/>
    <hyperlink ref="L48" r:id="rId90"/>
    <hyperlink ref="L49" r:id="rId91"/>
    <hyperlink ref="L52" r:id="rId92"/>
    <hyperlink ref="L56" r:id="rId93"/>
    <hyperlink ref="L13" r:id="rId94"/>
    <hyperlink ref="L23" r:id="rId95"/>
    <hyperlink ref="L25" r:id="rId96"/>
    <hyperlink ref="L54" r:id="rId97"/>
    <hyperlink ref="L6" r:id="rId98"/>
    <hyperlink ref="L27" r:id="rId99"/>
    <hyperlink ref="L28" r:id="rId100"/>
  </hyperlinks>
  <pageMargins left="0.7" right="0.7" top="0.75" bottom="0.75" header="0.3" footer="0.3"/>
  <pageSetup paperSize="9" orientation="portrait" r:id="rId10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Alvaro Leandro</dc:creator>
  <cp:lastModifiedBy>Alvaro Leandro</cp:lastModifiedBy>
  <dcterms:created xsi:type="dcterms:W3CDTF">2016-05-04T10:04:01Z</dcterms:created>
  <dcterms:modified xsi:type="dcterms:W3CDTF">2016-05-04T10:06:40Z</dcterms:modified>
</cp:coreProperties>
</file>